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0" windowWidth="15480" windowHeight="11640" firstSheet="2" activeTab="2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<sst xmlns="http://schemas.openxmlformats.org/spreadsheetml/2006/main" count="2359" uniqueCount="1028">
  <si>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</si>
  <si>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</si>
  <si>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</si>
  <si>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</si>
  <si>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</si>
  <si>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</si>
  <si>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</si>
  <si>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</si>
  <si>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</si>
  <si>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</si>
  <si>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</si>
  <si>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</si>
  <si>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</si>
  <si>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</si>
  <si>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</si>
  <si>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</si>
  <si>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</si>
  <si>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</si>
  <si>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</si>
  <si>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</si>
  <si>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</si>
  <si>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</si>
  <si>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</si>
  <si>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</si>
  <si>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</si>
  <si>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</si>
  <si>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</si>
  <si>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</si>
  <si>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</si>
  <si>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</si>
  <si>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</si>
  <si>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</si>
  <si>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</si>
  <si>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</si>
  <si>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</si>
  <si>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</si>
  <si>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</si>
  <si>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</si>
  <si>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</si>
  <si>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</si>
  <si>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</si>
  <si>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</si>
  <si>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</si>
  <si>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</si>
  <si>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</si>
  <si>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</si>
  <si>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</si>
  <si>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</si>
  <si>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</si>
  <si>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</si>
  <si>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</si>
  <si>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</si>
  <si>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</si>
  <si>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</si>
  <si>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</si>
  <si>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</si>
  <si>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</si>
  <si>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</si>
  <si>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</si>
  <si>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</si>
  <si>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</si>
  <si>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</si>
  <si>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</si>
  <si>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</si>
  <si>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</si>
  <si>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</si>
  <si>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</si>
  <si>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</si>
  <si>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</si>
  <si>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</si>
  <si>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</si>
  <si>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</si>
  <si>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</si>
  <si>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</si>
  <si>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</si>
  <si>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</si>
  <si>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</si>
  <si>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</si>
  <si>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</si>
  <si>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</si>
  <si>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</si>
  <si>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</si>
  <si>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</si>
  <si>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</si>
  <si>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</si>
  <si>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</si>
  <si>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</si>
  <si>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</si>
  <si>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</si>
  <si>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</si>
  <si>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</si>
  <si>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</si>
  <si>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</si>
  <si>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</si>
  <si>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</si>
  <si>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</si>
  <si>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</si>
  <si>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</si>
  <si>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</si>
  <si>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</si>
  <si>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</si>
  <si>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</si>
  <si>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</si>
  <si>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</si>
  <si>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</si>
  <si>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</si>
  <si>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</si>
  <si>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</si>
  <si>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</si>
  <si>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</si>
  <si>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</si>
  <si>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</si>
  <si>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</si>
  <si>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</si>
  <si>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</si>
  <si>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</si>
  <si>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</si>
  <si>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</si>
  <si>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</si>
  <si>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</si>
  <si>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</si>
  <si>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</si>
  <si>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</si>
  <si>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</si>
  <si>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</si>
  <si>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</si>
  <si>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</si>
  <si>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</si>
  <si>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</si>
  <si>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</si>
  <si>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</si>
  <si>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</si>
  <si>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</si>
  <si>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</si>
  <si>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</si>
  <si>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</si>
  <si>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</si>
  <si>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</si>
  <si>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</si>
  <si>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</si>
  <si>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</si>
  <si>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</si>
  <si>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</si>
  <si>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</si>
  <si>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</si>
  <si>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</si>
  <si>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</si>
  <si>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</si>
  <si>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</si>
  <si>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</si>
  <si>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</si>
  <si>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</si>
  <si>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</si>
  <si>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</si>
  <si>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</si>
  <si>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</si>
  <si>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</si>
  <si>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</si>
  <si>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</si>
  <si>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</si>
  <si>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</si>
  <si>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</si>
  <si>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</si>
  <si>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</si>
  <si>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</si>
  <si>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</si>
  <si>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</si>
  <si>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</si>
  <si>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</si>
  <si>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</si>
  <si>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</si>
  <si>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</si>
  <si>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</si>
  <si>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</si>
  <si>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</si>
  <si>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</si>
  <si>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</si>
  <si>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</si>
  <si>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</si>
  <si>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</si>
  <si>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</si>
  <si>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</si>
  <si>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</si>
  <si>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</si>
  <si>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</si>
  <si>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</si>
  <si>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</si>
  <si>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</si>
  <si>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</si>
  <si>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</si>
  <si>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</si>
  <si>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</si>
  <si>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</si>
  <si>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</si>
  <si>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</si>
  <si>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</si>
  <si>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</si>
  <si>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</si>
  <si>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</si>
  <si>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</si>
  <si>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</si>
  <si>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</si>
  <si>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</si>
  <si>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</si>
  <si>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</si>
  <si>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</si>
  <si>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</si>
  <si>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</si>
  <si>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</si>
  <si>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</si>
  <si>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</si>
  <si>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</si>
  <si>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</si>
  <si>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</si>
  <si>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</si>
  <si>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</si>
  <si>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</si>
  <si>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</si>
  <si>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</si>
  <si>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</si>
  <si>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</si>
  <si>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</si>
  <si>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</si>
  <si>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</si>
  <si>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</si>
  <si>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</si>
  <si>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</si>
  <si>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</si>
  <si>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</si>
  <si>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</si>
  <si>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</si>
  <si>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</si>
  <si>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</si>
  <si>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</si>
  <si>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</si>
  <si>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</si>
  <si>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</si>
  <si>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</si>
  <si>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</si>
  <si>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</si>
  <si>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</si>
  <si>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</si>
  <si>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</si>
  <si>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</si>
  <si>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</si>
  <si>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</si>
  <si>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</si>
  <si>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</si>
  <si>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</si>
  <si>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</si>
  <si>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</si>
  <si>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</si>
  <si>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</si>
  <si>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</si>
  <si>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</si>
  <si>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</si>
  <si>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</si>
  <si>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</si>
  <si>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</si>
  <si>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</si>
  <si>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</si>
  <si>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</si>
  <si>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</si>
  <si>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</si>
  <si>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</si>
  <si>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</si>
  <si>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</si>
  <si>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</si>
  <si>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</si>
  <si>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</si>
  <si>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</si>
  <si>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</si>
  <si>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</si>
  <si>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</si>
  <si>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</si>
  <si>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</si>
  <si>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</si>
  <si>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</si>
  <si>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</si>
  <si>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</si>
  <si>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</si>
  <si>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</si>
  <si>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</si>
  <si>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</si>
  <si>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</si>
  <si>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</si>
  <si>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</si>
  <si>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</si>
  <si>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</si>
  <si>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</si>
  <si>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</si>
  <si>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</si>
  <si>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</si>
  <si>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</si>
  <si>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</si>
  <si>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</si>
  <si>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</si>
  <si>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</si>
  <si>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</si>
  <si>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</si>
  <si>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</si>
  <si>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</si>
  <si>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</si>
  <si>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</si>
  <si>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</si>
  <si>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</si>
  <si>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</si>
  <si>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</si>
  <si>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</si>
  <si>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</si>
  <si>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</si>
  <si>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</si>
  <si>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</si>
  <si>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</si>
  <si>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</si>
  <si>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</si>
  <si>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</si>
  <si>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</si>
  <si>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</si>
  <si>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</si>
  <si>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</si>
  <si>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</si>
  <si>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</si>
  <si>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</si>
  <si>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</si>
  <si>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</si>
  <si>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</si>
  <si>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</si>
  <si>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</si>
  <si>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</si>
  <si>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</si>
  <si>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</si>
  <si>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</si>
  <si>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</si>
  <si>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</si>
  <si>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</si>
  <si>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</si>
  <si>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</si>
  <si>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</si>
  <si>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</si>
  <si>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</si>
  <si>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</si>
  <si>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</si>
  <si>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</si>
  <si>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</si>
  <si>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</si>
  <si>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</si>
  <si>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</si>
  <si>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</si>
  <si>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</si>
  <si>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</si>
  <si>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</si>
  <si>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</si>
  <si>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</si>
  <si>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</si>
  <si>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</si>
  <si>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</si>
  <si>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</si>
  <si>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</si>
  <si>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</si>
  <si>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</si>
  <si>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</si>
  <si>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</si>
  <si>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</si>
  <si>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</si>
  <si>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</si>
  <si>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</si>
  <si>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</si>
  <si>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</si>
  <si>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</si>
  <si>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</si>
  <si>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</si>
  <si>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</si>
  <si>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</si>
  <si>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</si>
  <si>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</si>
  <si>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</si>
  <si>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</si>
  <si>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</si>
  <si>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</si>
  <si>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</si>
  <si>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</si>
  <si>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</si>
  <si>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</si>
  <si>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</si>
  <si>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</si>
  <si>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</si>
  <si>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</si>
  <si>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</si>
  <si>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</si>
  <si>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</si>
  <si>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</si>
  <si>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</si>
  <si>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</si>
  <si>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</si>
  <si>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</si>
  <si>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</si>
  <si>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</si>
  <si>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</si>
  <si>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</si>
  <si>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</si>
  <si>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</si>
  <si>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</si>
  <si>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</si>
  <si>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</si>
  <si>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</si>
  <si>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</si>
  <si>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</si>
  <si>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</si>
  <si>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</si>
  <si>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</si>
  <si>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</si>
  <si>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</si>
  <si>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</si>
  <si>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</si>
  <si>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</si>
  <si>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</si>
  <si>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</si>
  <si>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</si>
  <si>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</si>
  <si>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</si>
  <si>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</si>
  <si>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</si>
  <si>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</si>
  <si>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</si>
  <si>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</si>
  <si>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</si>
  <si>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</si>
  <si>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</si>
  <si>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</si>
  <si>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</si>
  <si>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</si>
  <si>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</si>
  <si>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</si>
  <si>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</si>
  <si>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</si>
  <si>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</si>
  <si>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</si>
  <si>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</si>
  <si>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</si>
  <si>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</si>
  <si>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</si>
  <si>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</si>
  <si>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</si>
  <si>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</si>
  <si>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</si>
  <si>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</si>
  <si>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</si>
  <si>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</si>
  <si>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</si>
  <si>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</si>
  <si>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</si>
  <si>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</si>
  <si>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</si>
  <si>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</si>
  <si>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</si>
  <si>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</si>
  <si>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</si>
  <si>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</si>
  <si>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</si>
  <si>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</si>
  <si>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</si>
  <si>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</si>
  <si>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</si>
  <si>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</si>
  <si>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</si>
  <si>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</si>
  <si>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</si>
  <si>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</si>
  <si>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</si>
  <si>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</si>
  <si>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</si>
  <si>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</si>
  <si>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</si>
  <si>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</si>
  <si>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</si>
  <si>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</si>
  <si>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</si>
  <si>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</si>
  <si>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</si>
  <si>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</si>
  <si>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</si>
  <si>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</si>
  <si>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</si>
  <si>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</si>
  <si>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</si>
  <si>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</si>
  <si>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</si>
  <si>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</si>
  <si>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</si>
  <si>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</si>
  <si>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</si>
  <si>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</si>
  <si>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</si>
  <si>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</si>
  <si>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</si>
  <si>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</si>
  <si>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</si>
  <si>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</si>
  <si>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</si>
  <si>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</si>
  <si>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</si>
  <si>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</si>
  <si>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</si>
  <si>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</si>
  <si>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</si>
  <si>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</si>
  <si>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</si>
  <si>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</si>
  <si>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</si>
  <si>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</si>
  <si>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</si>
  <si>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</si>
  <si>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</si>
  <si>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</si>
  <si>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</si>
  <si>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</si>
  <si>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</si>
  <si>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</si>
  <si>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</si>
  <si>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</si>
  <si>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</si>
  <si>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</si>
  <si>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</si>
  <si>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</si>
  <si>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</si>
  <si>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</si>
  <si>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</si>
  <si>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</si>
  <si>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</si>
  <si>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</si>
  <si>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</si>
  <si>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</si>
  <si>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</si>
  <si>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</si>
  <si>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</si>
  <si>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</si>
  <si>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</si>
  <si>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</si>
  <si>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</si>
  <si>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</si>
  <si>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</si>
  <si>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</si>
  <si>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</si>
  <si>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</si>
  <si>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</si>
  <si>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</si>
  <si>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</si>
  <si>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</si>
  <si>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</si>
  <si>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</si>
  <si>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</si>
  <si>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</si>
  <si>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</si>
  <si>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</si>
  <si>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</si>
  <si>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</si>
  <si>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</si>
  <si>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</si>
  <si>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</si>
  <si>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</si>
  <si>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</si>
  <si>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</si>
  <si>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</si>
  <si>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</si>
  <si>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</si>
  <si>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</si>
  <si>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</si>
  <si>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</si>
  <si>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</si>
  <si>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</si>
  <si>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</si>
  <si>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</si>
  <si>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</si>
  <si>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</si>
  <si>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</si>
  <si>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</si>
  <si>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</si>
  <si>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</si>
  <si>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</si>
  <si>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</si>
  <si>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</si>
  <si>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</si>
  <si>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</si>
  <si>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</si>
  <si>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</si>
  <si>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</si>
  <si>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</si>
  <si>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</si>
  <si>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</si>
  <si>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</si>
  <si>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</si>
  <si>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</si>
  <si>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</si>
  <si>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</si>
  <si>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</si>
  <si>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</si>
  <si>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</si>
  <si>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</si>
  <si>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</si>
  <si>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</si>
  <si>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</si>
  <si>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</si>
  <si>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</si>
  <si>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</si>
  <si>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</si>
  <si>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</si>
  <si>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</si>
  <si>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</si>
  <si>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</si>
  <si>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</si>
  <si>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</si>
  <si>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</si>
  <si>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</si>
  <si>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</si>
  <si>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</si>
  <si>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</si>
  <si>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</si>
  <si>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</si>
  <si>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</si>
  <si>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</si>
  <si>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</si>
  <si>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</si>
  <si>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</si>
  <si>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</si>
  <si>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</si>
  <si>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</si>
  <si>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</si>
  <si>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</si>
  <si>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</si>
  <si>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</si>
  <si>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</si>
  <si>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</si>
  <si>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</si>
  <si>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</si>
  <si>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</si>
  <si>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</si>
  <si>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</si>
  <si>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</si>
  <si>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</si>
  <si>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</si>
  <si>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</si>
  <si>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</si>
  <si>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</si>
  <si>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</si>
  <si>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</si>
  <si>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</si>
  <si>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</si>
  <si>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</si>
  <si>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</si>
  <si>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</si>
  <si>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</si>
  <si>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</si>
  <si>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</si>
  <si>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</si>
  <si>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</si>
  <si>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</si>
  <si>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</si>
  <si>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</si>
  <si>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</si>
  <si>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</si>
  <si>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</si>
  <si>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</si>
  <si>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</si>
  <si>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</si>
  <si>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</si>
  <si>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</si>
  <si>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</si>
  <si>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</si>
  <si>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</si>
  <si>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</si>
  <si>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</si>
  <si>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</si>
  <si>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</si>
  <si>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</si>
  <si>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</si>
  <si>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</si>
  <si>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</si>
  <si>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</si>
  <si>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</si>
  <si>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</si>
  <si>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</si>
  <si>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</si>
  <si>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</si>
  <si>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</si>
  <si>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</si>
  <si>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</si>
  <si>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</si>
  <si>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</si>
  <si>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</si>
  <si>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</si>
  <si>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</si>
  <si>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</si>
  <si>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</si>
  <si>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</si>
  <si>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</si>
  <si>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</si>
  <si>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</si>
  <si>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</si>
  <si>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</si>
  <si>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</si>
  <si>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</si>
  <si>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</si>
  <si>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</si>
  <si>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</si>
  <si>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</si>
  <si>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</si>
  <si>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</si>
  <si>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</si>
  <si>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</si>
  <si>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</si>
  <si>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</si>
  <si>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</si>
  <si>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</si>
  <si>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</si>
  <si>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</si>
  <si>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</si>
  <si>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</si>
  <si>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</si>
  <si>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</si>
  <si>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</si>
  <si>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</si>
  <si>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</si>
  <si>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</si>
  <si>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</si>
  <si>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</si>
  <si>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</si>
  <si>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</si>
  <si>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</si>
  <si>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</si>
  <si>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</si>
  <si>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</si>
  <si>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</si>
  <si>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</si>
  <si>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</si>
  <si>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</si>
  <si>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</si>
  <si>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</si>
  <si>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</si>
  <si>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</si>
  <si>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</si>
  <si>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</si>
  <si>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</si>
  <si>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</si>
  <si>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</si>
  <si>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</si>
  <si>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</si>
  <si>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</si>
  <si>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</si>
  <si>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</si>
  <si>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</si>
  <si>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</si>
  <si>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</si>
  <si>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</si>
  <si>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</si>
  <si>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</si>
  <si>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</si>
  <si>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</si>
  <si>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</si>
  <si>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</si>
  <si>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</si>
  <si>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</si>
  <si>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</si>
  <si>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</si>
  <si>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</si>
  <si>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</si>
  <si>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</si>
  <si>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</si>
  <si>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</si>
  <si>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</si>
  <si>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</si>
  <si>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</si>
  <si>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</si>
  <si>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</si>
  <si>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</si>
  <si>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</si>
  <si>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</si>
  <si>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</si>
  <si>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</si>
  <si>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</si>
  <si>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</si>
  <si>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</si>
  <si>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</si>
  <si>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</si>
  <si>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</si>
  <si>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</si>
  <si>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</si>
  <si>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</si>
  <si>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</si>
  <si>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</si>
  <si>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</si>
  <si>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</si>
  <si>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</si>
  <si>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</si>
  <si>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</si>
  <si>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</si>
  <si>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</si>
  <si>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</si>
  <si>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</si>
  <si>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</si>
  <si>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</si>
  <si>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</si>
  <si>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</si>
  <si>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</si>
  <si>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</si>
  <si>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</si>
  <si>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</si>
  <si>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</si>
  <si>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</si>
  <si>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</si>
  <si>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</si>
  <si>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</si>
  <si>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</si>
  <si>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</si>
  <si>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</si>
  <si>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</si>
  <si>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</si>
  <si>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</si>
  <si>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</si>
  <si>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</si>
  <si>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</si>
  <si>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</si>
  <si>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</si>
  <si>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</si>
  <si>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</si>
  <si>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</si>
  <si>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</si>
  <si>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</si>
  <si>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</si>
  <si>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</si>
  <si>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</si>
  <si>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</si>
  <si>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</si>
  <si>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</si>
  <si>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</si>
  <si>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</si>
  <si>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</si>
  <si>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</si>
  <si>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</si>
  <si>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</si>
  <si>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</si>
  <si>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</si>
  <si>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</si>
  <si>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</si>
  <si>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</si>
  <si>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</si>
  <si>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</si>
  <si>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</si>
  <si>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</si>
  <si>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</si>
  <si>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</si>
  <si>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</si>
  <si>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</si>
  <si>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</si>
  <si>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</si>
  <si>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</si>
  <si>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</si>
  <si>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</si>
  <si>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</si>
  <si>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</si>
  <si>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</si>
  <si>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</si>
  <si>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</si>
  <si>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</si>
  <si>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</si>
  <si>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</si>
  <si>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</si>
  <si>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</si>
  <si>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</si>
  <si>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</si>
  <si>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</si>
  <si>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</si>
  <si>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</si>
  <si>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</si>
  <si>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</si>
  <si>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</si>
  <si>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</si>
  <si>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</si>
  <si>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</si>
  <si>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</si>
  <si>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</si>
  <si>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</si>
  <si>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</si>
  <si>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</si>
  <si>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</si>
  <si>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</si>
  <si>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</si>
  <si>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</si>
  <si>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</si>
  <si>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</si>
  <si>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</si>
  <si>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</si>
  <si>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</si>
  <si>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</si>
  <si>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</si>
  <si>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</si>
  <si>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</si>
  <si>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</si>
  <si>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</si>
  <si>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</si>
  <si>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</si>
  <si>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</si>
  <si>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</si>
  <si>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</si>
  <si>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</si>
  <si>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</si>
  <si>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</si>
  <si>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</si>
  <si>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</si>
  <si>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</si>
  <si>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</si>
  <si>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</si>
  <si>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</si>
  <si>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</si>
  <si>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</si>
  <si>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</si>
  <si>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</si>
  <si>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</si>
  <si>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</si>
  <si>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</si>
  <si>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</si>
  <si>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</si>
  <si>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</si>
  <si>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</si>
  <si>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</si>
  <si>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</si>
  <si>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</si>
  <si>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</si>
  <si>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</si>
  <si>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</si>
  <si>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</si>
  <si>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</si>
  <si>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</si>
  <si>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</si>
  <si>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</si>
  <si>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</si>
  <si>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</si>
  <si>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</si>
  <si>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</si>
  <si>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</si>
  <si>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</si>
  <si>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</si>
  <si>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</si>
  <si>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</si>
  <si>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</si>
  <si>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</si>
  <si>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</si>
  <si>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</si>
  <si>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</si>
  <si>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</si>
  <si>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</si>
  <si>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</si>
  <si>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</si>
  <si>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</si>
  <si>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</si>
  <si>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</si>
  <si>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</si>
  <si>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</si>
  <si>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</si>
  <si>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</si>
  <si>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</si>
  <si>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</si>
  <si>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</si>
  <si>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</si>
  <si>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</si>
  <si>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</si>
  <si>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</si>
  <si>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</si>
  <si>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</si>
  <si>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</si>
  <si>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</si>
  <si>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</si>
  <si>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</si>
  <si>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</si>
  <si>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</si>
  <si>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</si>
  <si>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</si>
  <si>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</si>
  <si>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</si>
  <si>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</si>
  <si>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</si>
  <si>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</si>
  <si>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</si>
  <si>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</si>
  <si>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</si>
  <si>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</si>
  <si>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</si>
  <si>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</si>
  <si>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</si>
  <si>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</si>
  <si>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</si>
  <si>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</si>
  <si>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</si>
  <si>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</si>
  <si>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</si>
  <si>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</si>
  <si>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</si>
  <si>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</si>
  <si>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</si>
  <si>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</si>
  <si>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</si>
  <si>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</si>
  <si>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</si>
  <si>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</si>
  <si>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</si>
  <si>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</si>
  <si>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</si>
  <si>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</si>
  <si>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</si>
  <si>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</si>
  <si>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</si>
  <si>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</si>
  <si>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</si>
  <si>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</si>
  <si>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</si>
  <si>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</si>
  <si>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</si>
  <si>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</si>
  <si>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</si>
  <si>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</si>
  <si>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</si>
  <si>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</si>
  <si>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</si>
  <si>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>I</t>
  </si>
  <si>
    <t xml:space="preserve"> </t>
  </si>
  <si>
    <t xml:space="preserve">  </t>
  </si>
  <si>
    <t>215.23.03.001.000.000</t>
  </si>
  <si>
    <t>Indemnizaciones de cargo fiscal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</si>
</sst>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14" xfId="0" applyFont="1" applyBorder="1" applyAlignment="1">
      <alignment horizontal="justify"/>
    </xf>
    <xf numFmtId="0" fontId="28" fillId="22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8" fillId="22" borderId="14" xfId="0" applyFont="1" applyFill="1" applyBorder="1" applyAlignment="1">
      <alignment horizontal="justify"/>
    </xf>
    <xf numFmtId="182" fontId="28" fillId="0" borderId="14" xfId="47" applyNumberFormat="1" applyFont="1" applyBorder="1" applyAlignment="1">
      <alignment horizontal="justify"/>
    </xf>
    <xf numFmtId="182" fontId="0" fillId="0" borderId="14" xfId="47" applyNumberFormat="1" applyBorder="1" applyAlignment="1">
      <alignment/>
    </xf>
    <xf numFmtId="182" fontId="31" fillId="0" borderId="14" xfId="47" applyNumberFormat="1" applyFont="1" applyBorder="1" applyAlignment="1">
      <alignment horizontal="justify"/>
    </xf>
    <xf numFmtId="182" fontId="0" fillId="22" borderId="14" xfId="47" applyNumberFormat="1" applyFill="1" applyBorder="1" applyAlignment="1">
      <alignment/>
    </xf>
    <xf numFmtId="0" fontId="24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26" borderId="14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25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2" fillId="16" borderId="28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25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25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25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421875" style="0" customWidth="1"/>
    <col min="2" max="2" width="21.7109375" style="0" customWidth="1"/>
    <col min="3" max="3" width="71.57421875" style="0" bestFit="1" customWidth="1"/>
  </cols>
  <sheetData>
    <row r="1" spans="2:60" ht="18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.7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.7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.7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.7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6.25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42187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.7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.7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07" t="s">
        <v>273</v>
      </c>
      <c r="K8" s="108"/>
      <c r="L8" s="108"/>
      <c r="M8" s="108"/>
      <c r="N8" s="109"/>
    </row>
    <row r="9" spans="1:25" s="31" customFormat="1" ht="15" thickBot="1">
      <c r="A9" s="26"/>
      <c r="B9" s="60" t="s">
        <v>14</v>
      </c>
      <c r="C9" s="41" t="s">
        <v>9</v>
      </c>
      <c r="D9" s="110" t="s">
        <v>274</v>
      </c>
      <c r="E9" s="111"/>
      <c r="F9" s="111"/>
      <c r="G9" s="112" t="s">
        <v>275</v>
      </c>
      <c r="H9" s="113"/>
      <c r="I9" s="113"/>
      <c r="J9" s="114" t="s">
        <v>276</v>
      </c>
      <c r="K9" s="115"/>
      <c r="L9" s="115"/>
      <c r="M9" s="116" t="s">
        <v>277</v>
      </c>
      <c r="N9" s="117"/>
      <c r="O9" s="117"/>
      <c r="P9" s="118" t="s">
        <v>278</v>
      </c>
      <c r="Q9" s="119"/>
      <c r="R9" s="119"/>
      <c r="S9" s="105" t="s">
        <v>279</v>
      </c>
      <c r="T9" s="106"/>
      <c r="U9" s="106"/>
      <c r="V9" s="102" t="s">
        <v>280</v>
      </c>
      <c r="W9" s="103"/>
      <c r="X9" s="103"/>
      <c r="Y9" s="104"/>
    </row>
    <row r="10" spans="1:25" s="38" customFormat="1" ht="26.25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tabSelected="1" zoomScale="75" zoomScaleNormal="75" zoomScalePageLayoutView="0" workbookViewId="0" topLeftCell="A110">
      <selection activeCell="I40" sqref="I40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43.140625" style="0" customWidth="1"/>
    <col min="7" max="7" width="11.00390625" style="0" hidden="1" customWidth="1"/>
  </cols>
  <sheetData>
    <row r="1" spans="2:7" ht="15.75">
      <c r="B1" s="65"/>
      <c r="C1" s="64" t="s">
        <v>0</v>
      </c>
      <c r="D1" s="65"/>
      <c r="E1" s="65"/>
      <c r="F1" s="65"/>
      <c r="G1" s="65"/>
    </row>
    <row r="2" spans="2:7" ht="15">
      <c r="B2" s="65"/>
      <c r="C2" s="101">
        <v>2011</v>
      </c>
      <c r="D2" s="65"/>
      <c r="E2" s="65"/>
      <c r="F2" s="65"/>
      <c r="G2" s="65"/>
    </row>
    <row r="3" spans="2:7" ht="15.75">
      <c r="B3" s="32" t="s">
        <v>1</v>
      </c>
      <c r="C3" s="33" t="s">
        <v>1021</v>
      </c>
      <c r="D3" s="65"/>
      <c r="E3" s="65"/>
      <c r="F3" s="65"/>
      <c r="G3" s="65"/>
    </row>
    <row r="4" spans="2:7" ht="15.75">
      <c r="B4" s="61" t="s">
        <v>4</v>
      </c>
      <c r="C4" s="62" t="s">
        <v>1023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5.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410904</v>
      </c>
      <c r="E35" s="73">
        <f>SUM(E36:E37)</f>
        <v>410904</v>
      </c>
      <c r="F35" s="73">
        <f>SUM(F36:F37)</f>
        <v>81979</v>
      </c>
      <c r="G35" s="73">
        <v>0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410904</v>
      </c>
      <c r="E37" s="74">
        <f>+E48+E58+E60</f>
        <v>410904</v>
      </c>
      <c r="F37" s="74">
        <f>+F48+F58+F60</f>
        <v>81979</v>
      </c>
      <c r="G37" s="74">
        <v>0</v>
      </c>
    </row>
    <row r="38" spans="2:7" ht="1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5">
      <c r="B48" s="75" t="s">
        <v>90</v>
      </c>
      <c r="C48" s="75" t="s">
        <v>91</v>
      </c>
      <c r="D48" s="75">
        <f>SUM(D49:D50)</f>
        <v>307904</v>
      </c>
      <c r="E48" s="75">
        <f>SUM(E49:E50)</f>
        <v>307904</v>
      </c>
      <c r="F48" s="75">
        <f>SUM(F49:F50)</f>
        <v>80877</v>
      </c>
      <c r="G48" s="75">
        <v>0</v>
      </c>
    </row>
    <row r="49" spans="2:7" ht="14.25">
      <c r="B49" s="76" t="s">
        <v>92</v>
      </c>
      <c r="C49" s="76" t="s">
        <v>93</v>
      </c>
      <c r="D49" s="76">
        <v>272904</v>
      </c>
      <c r="E49" s="76">
        <v>272904</v>
      </c>
      <c r="F49" s="76">
        <v>80427</v>
      </c>
      <c r="G49" s="76">
        <v>0</v>
      </c>
    </row>
    <row r="50" spans="2:7" ht="14.25">
      <c r="B50" s="76" t="s">
        <v>94</v>
      </c>
      <c r="C50" s="76" t="s">
        <v>95</v>
      </c>
      <c r="D50" s="76">
        <v>35000</v>
      </c>
      <c r="E50" s="76">
        <v>35000</v>
      </c>
      <c r="F50" s="76">
        <v>450</v>
      </c>
      <c r="G50" s="76">
        <v>0</v>
      </c>
    </row>
    <row r="51" spans="2:7" ht="1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5">
      <c r="B58" s="75" t="s">
        <v>110</v>
      </c>
      <c r="C58" s="75" t="s">
        <v>111</v>
      </c>
      <c r="D58" s="75">
        <v>8000</v>
      </c>
      <c r="E58" s="75">
        <v>8000</v>
      </c>
      <c r="F58" s="75">
        <v>1102</v>
      </c>
      <c r="G58" s="75">
        <v>0</v>
      </c>
    </row>
    <row r="59" spans="2:7" ht="1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5">
      <c r="B60" s="75" t="s">
        <v>114</v>
      </c>
      <c r="C60" s="75" t="s">
        <v>115</v>
      </c>
      <c r="D60" s="75">
        <v>95000</v>
      </c>
      <c r="E60" s="75">
        <v>95000</v>
      </c>
      <c r="F60" s="75">
        <v>0</v>
      </c>
      <c r="G60" s="75">
        <v>0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>
        <v>0</v>
      </c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7110</v>
      </c>
      <c r="E74" s="73">
        <f>SUM(E75)</f>
        <v>7110</v>
      </c>
      <c r="F74" s="73">
        <f>SUM(F75)</f>
        <v>9458</v>
      </c>
      <c r="G74" s="73">
        <v>0</v>
      </c>
    </row>
    <row r="75" spans="2:7" ht="14.25">
      <c r="B75" s="74" t="s">
        <v>144</v>
      </c>
      <c r="C75" s="74" t="s">
        <v>145</v>
      </c>
      <c r="D75" s="74">
        <f>SUM(D76:D77)</f>
        <v>7110</v>
      </c>
      <c r="E75" s="74">
        <f>SUM(E76:E77)</f>
        <v>7110</v>
      </c>
      <c r="F75" s="74">
        <f>SUM(F76:F77)</f>
        <v>9458</v>
      </c>
      <c r="G75" s="74">
        <v>0</v>
      </c>
    </row>
    <row r="76" spans="2:7" ht="15">
      <c r="B76" s="75" t="s">
        <v>146</v>
      </c>
      <c r="C76" s="75" t="s">
        <v>147</v>
      </c>
      <c r="D76" s="75">
        <v>102</v>
      </c>
      <c r="E76" s="75">
        <v>102</v>
      </c>
      <c r="F76" s="75">
        <v>0</v>
      </c>
      <c r="G76" s="75">
        <v>0</v>
      </c>
    </row>
    <row r="77" spans="2:7" ht="15">
      <c r="B77" s="75" t="s">
        <v>148</v>
      </c>
      <c r="C77" s="75" t="s">
        <v>149</v>
      </c>
      <c r="D77" s="75">
        <v>7008</v>
      </c>
      <c r="E77" s="75">
        <v>7008</v>
      </c>
      <c r="F77" s="75">
        <v>9458</v>
      </c>
      <c r="G77" s="75">
        <v>0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v>0</v>
      </c>
      <c r="F94" s="74">
        <v>0</v>
      </c>
      <c r="G94" s="74">
        <v>0</v>
      </c>
    </row>
    <row r="95" spans="2:7" ht="1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5">
      <c r="B96" s="75" t="s">
        <v>186</v>
      </c>
      <c r="C96" s="75" t="s">
        <v>44</v>
      </c>
      <c r="D96" s="75">
        <v>0</v>
      </c>
      <c r="E96" s="75">
        <v>0</v>
      </c>
      <c r="F96" s="75">
        <v>0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0</v>
      </c>
      <c r="E143" s="73">
        <v>0</v>
      </c>
      <c r="F143" s="73">
        <v>0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418014</v>
      </c>
      <c r="E144" s="76">
        <f>+E35+E65+E74+E97+E106+E114+E120+E139+E143</f>
        <v>418014</v>
      </c>
      <c r="F144" s="76">
        <f>+F35+F65+F74+F97+F106+F114+F120+F139+F143</f>
        <v>91437</v>
      </c>
      <c r="G144" s="76">
        <f>+G35+G65+G74+G97+G106+G114+G120+G139+G143</f>
        <v>0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portrait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444"/>
  <sheetViews>
    <sheetView zoomScale="75" zoomScaleNormal="75" zoomScalePageLayoutView="0" workbookViewId="0" topLeftCell="A276">
      <selection activeCell="I280" sqref="I280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51.00390625" style="0" customWidth="1"/>
    <col min="4" max="4" width="12.00390625" style="0" bestFit="1" customWidth="1"/>
    <col min="7" max="7" width="9.421875" style="0" hidden="1" customWidth="1"/>
  </cols>
  <sheetData>
    <row r="1" spans="2:7" ht="15.75">
      <c r="B1" s="27"/>
      <c r="C1" s="64" t="s">
        <v>0</v>
      </c>
      <c r="D1" s="65"/>
      <c r="E1" s="65"/>
      <c r="F1" s="65"/>
      <c r="G1" s="65"/>
    </row>
    <row r="2" spans="2:7" ht="15.75">
      <c r="B2" s="27"/>
      <c r="C2" s="64">
        <v>2011</v>
      </c>
      <c r="D2" s="65"/>
      <c r="E2" s="65"/>
      <c r="F2" s="65"/>
      <c r="G2" s="65"/>
    </row>
    <row r="3" spans="2:7" ht="15.75">
      <c r="B3" s="32" t="s">
        <v>1</v>
      </c>
      <c r="C3" s="33" t="s">
        <v>1021</v>
      </c>
      <c r="D3" s="65"/>
      <c r="E3" s="65"/>
      <c r="F3" s="65"/>
      <c r="G3" s="65"/>
    </row>
    <row r="4" spans="2:7" ht="15.75">
      <c r="B4" s="61" t="s">
        <v>4</v>
      </c>
      <c r="C4" s="33" t="s">
        <v>1023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5.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320535</v>
      </c>
      <c r="E11" s="73">
        <f>+E12+E116+E207</f>
        <v>320535</v>
      </c>
      <c r="F11" s="73">
        <f>+F12+F116+F207</f>
        <v>66381</v>
      </c>
      <c r="G11" s="73">
        <f>+G12+G116+G207</f>
        <v>0</v>
      </c>
    </row>
    <row r="12" spans="2:7" ht="14.25">
      <c r="B12" s="74" t="s">
        <v>291</v>
      </c>
      <c r="C12" s="74" t="s">
        <v>292</v>
      </c>
      <c r="D12" s="74">
        <f>+D13+D108+D100+D83+D86</f>
        <v>173515</v>
      </c>
      <c r="E12" s="74">
        <f>+E13+E108+E100+E83+E86</f>
        <v>173515</v>
      </c>
      <c r="F12" s="74">
        <f>+F13+F108+F100+F83+F86</f>
        <v>35213</v>
      </c>
      <c r="G12" s="74">
        <f>+G13+G83+G86+G100+G108</f>
        <v>0</v>
      </c>
    </row>
    <row r="13" spans="2:7" ht="15">
      <c r="B13" s="75" t="s">
        <v>293</v>
      </c>
      <c r="C13" s="75" t="s">
        <v>294</v>
      </c>
      <c r="D13" s="75">
        <f>+D14+D21+D33+D46+D55+D58+D68+D73+D80+D82</f>
        <v>134373</v>
      </c>
      <c r="E13" s="75">
        <f>+E14+E21+E33+E46+E55+E58+E68+E73+E80+E82</f>
        <v>134373</v>
      </c>
      <c r="F13" s="75">
        <f>+F14+F21+F33+F46+F55+F58+F68+F73+F80+F82</f>
        <v>31595</v>
      </c>
      <c r="G13" s="75">
        <v>0</v>
      </c>
    </row>
    <row r="14" spans="2:7" ht="14.25">
      <c r="B14" s="81" t="s">
        <v>295</v>
      </c>
      <c r="C14" s="81" t="s">
        <v>296</v>
      </c>
      <c r="D14" s="81">
        <v>49256</v>
      </c>
      <c r="E14" s="81">
        <v>49256</v>
      </c>
      <c r="F14" s="81">
        <v>11677</v>
      </c>
      <c r="G14" s="81">
        <v>0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12314</v>
      </c>
      <c r="E21" s="81">
        <f>SUM(E22:E32)</f>
        <v>12314</v>
      </c>
      <c r="F21" s="81">
        <f>SUM(F22:F32)</f>
        <v>2919</v>
      </c>
      <c r="G21" s="81">
        <f>SUM(G22:G32)</f>
        <v>0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12314</v>
      </c>
      <c r="E23" s="76">
        <v>12314</v>
      </c>
      <c r="F23" s="76">
        <v>2919</v>
      </c>
      <c r="G23" s="76">
        <v>0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1024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1359</v>
      </c>
      <c r="E33" s="81">
        <f>SUM(E34:E45)</f>
        <v>1359</v>
      </c>
      <c r="F33" s="81">
        <f>SUM(F34:F45)</f>
        <v>150</v>
      </c>
      <c r="G33" s="81">
        <f>SUM(G34:G45)</f>
        <v>0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1359</v>
      </c>
      <c r="E40" s="76">
        <v>1359</v>
      </c>
      <c r="F40" s="76">
        <v>150</v>
      </c>
      <c r="G40" s="76">
        <v>0</v>
      </c>
    </row>
    <row r="41" spans="2:7" ht="14.25">
      <c r="B41" s="76" t="s">
        <v>349</v>
      </c>
      <c r="C41" s="76" t="s">
        <v>350</v>
      </c>
      <c r="D41" s="76">
        <v>0</v>
      </c>
      <c r="E41" s="76">
        <v>0</v>
      </c>
      <c r="F41" s="76">
        <v>0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1503</v>
      </c>
      <c r="E46" s="81">
        <f>SUM(E47:E54)</f>
        <v>1503</v>
      </c>
      <c r="F46" s="81">
        <f>SUM(F47:F54)</f>
        <v>1009</v>
      </c>
      <c r="G46" s="81">
        <v>0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>
        <v>1503</v>
      </c>
      <c r="E54" s="76">
        <v>1503</v>
      </c>
      <c r="F54" s="76">
        <v>1009</v>
      </c>
      <c r="G54" s="76">
        <v>0</v>
      </c>
    </row>
    <row r="55" spans="2:7" ht="14.25">
      <c r="B55" s="81" t="s">
        <v>377</v>
      </c>
      <c r="C55" s="81" t="s">
        <v>378</v>
      </c>
      <c r="D55" s="81">
        <f>SUM(D56:D57)</f>
        <v>3222</v>
      </c>
      <c r="E55" s="81">
        <f>SUM(E56:E57)</f>
        <v>3222</v>
      </c>
      <c r="F55" s="81">
        <f>SUM(F56:F57)</f>
        <v>740</v>
      </c>
      <c r="G55" s="81">
        <f>SUM(G56:G57)</f>
        <v>0</v>
      </c>
    </row>
    <row r="56" spans="2:7" ht="14.25">
      <c r="B56" s="76" t="s">
        <v>379</v>
      </c>
      <c r="C56" s="76" t="s">
        <v>380</v>
      </c>
      <c r="D56" s="76">
        <v>3222</v>
      </c>
      <c r="E56" s="76">
        <v>3222</v>
      </c>
      <c r="F56" s="76">
        <v>740</v>
      </c>
      <c r="G56" s="76">
        <v>0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0</v>
      </c>
      <c r="E58" s="81">
        <f>SUM(E59:E67)</f>
        <v>0</v>
      </c>
      <c r="F58" s="81">
        <f>SUM(F59:F67)</f>
        <v>379</v>
      </c>
      <c r="G58" s="81">
        <f>SUM(G59:G67)</f>
        <v>0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0</v>
      </c>
      <c r="E60" s="76">
        <v>0</v>
      </c>
      <c r="F60" s="76">
        <v>379</v>
      </c>
      <c r="G60" s="76">
        <v>0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12420</v>
      </c>
      <c r="E68" s="81">
        <f>SUM(E69:E72)</f>
        <v>12420</v>
      </c>
      <c r="F68" s="81">
        <f>SUM(F69:F72)</f>
        <v>2952</v>
      </c>
      <c r="G68" s="81">
        <f>SUM(G69:G72)</f>
        <v>0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12420</v>
      </c>
      <c r="E70" s="76">
        <v>12420</v>
      </c>
      <c r="F70" s="76">
        <v>2952</v>
      </c>
      <c r="G70" s="76">
        <v>0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360</v>
      </c>
      <c r="E73" s="81">
        <f>SUM(E74:E79)</f>
        <v>360</v>
      </c>
      <c r="F73" s="81">
        <f>SUM(F74:F79)</f>
        <v>92</v>
      </c>
      <c r="G73" s="81">
        <f>SUM(G74:G79)</f>
        <v>0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360</v>
      </c>
      <c r="E75" s="76">
        <v>360</v>
      </c>
      <c r="F75" s="76">
        <v>92</v>
      </c>
      <c r="G75" s="76">
        <v>0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49256</v>
      </c>
      <c r="E80" s="81">
        <f>SUM(E81)</f>
        <v>49256</v>
      </c>
      <c r="F80" s="81">
        <f>SUM(F81)</f>
        <v>11677</v>
      </c>
      <c r="G80" s="81">
        <f>SUM(G81)</f>
        <v>0</v>
      </c>
    </row>
    <row r="81" spans="2:7" ht="14.25">
      <c r="B81" s="76" t="s">
        <v>429</v>
      </c>
      <c r="C81" s="76" t="s">
        <v>430</v>
      </c>
      <c r="D81" s="76">
        <v>49256</v>
      </c>
      <c r="E81" s="76">
        <v>49256</v>
      </c>
      <c r="F81" s="76">
        <v>11677</v>
      </c>
      <c r="G81" s="76">
        <v>0</v>
      </c>
    </row>
    <row r="82" spans="2:7" ht="14.25">
      <c r="B82" s="81" t="s">
        <v>431</v>
      </c>
      <c r="C82" s="81" t="s">
        <v>432</v>
      </c>
      <c r="D82" s="81">
        <v>4683</v>
      </c>
      <c r="E82" s="81">
        <v>4683</v>
      </c>
      <c r="F82" s="81">
        <v>0</v>
      </c>
      <c r="G82" s="81">
        <v>0</v>
      </c>
    </row>
    <row r="83" spans="2:7" ht="15">
      <c r="B83" s="96" t="s">
        <v>433</v>
      </c>
      <c r="C83" s="96" t="s">
        <v>434</v>
      </c>
      <c r="D83" s="96">
        <f>SUM(D84:D85)</f>
        <v>4262</v>
      </c>
      <c r="E83" s="96">
        <f>SUM(E84:E85)</f>
        <v>4262</v>
      </c>
      <c r="F83" s="96">
        <f>SUM(F84:F85)</f>
        <v>1030</v>
      </c>
      <c r="G83" s="96">
        <f>SUM(G84:G85)</f>
        <v>0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4262</v>
      </c>
      <c r="E85" s="76">
        <v>4262</v>
      </c>
      <c r="F85" s="76">
        <v>1030</v>
      </c>
      <c r="G85" s="76">
        <v>0</v>
      </c>
    </row>
    <row r="86" spans="2:7" ht="15">
      <c r="B86" s="96" t="s">
        <v>439</v>
      </c>
      <c r="C86" s="96" t="s">
        <v>440</v>
      </c>
      <c r="D86" s="96">
        <f>SUM(D87:D90)</f>
        <v>26332</v>
      </c>
      <c r="E86" s="96">
        <f>SUM(E87:E90)</f>
        <v>26332</v>
      </c>
      <c r="F86" s="96">
        <f>SUM(F87:F90)</f>
        <v>1331</v>
      </c>
      <c r="G86" s="96">
        <f>+G90+G99</f>
        <v>0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7" t="s">
        <v>447</v>
      </c>
      <c r="C90" s="97" t="s">
        <v>448</v>
      </c>
      <c r="D90" s="97">
        <f>SUM(D91:D98)</f>
        <v>26332</v>
      </c>
      <c r="E90" s="97">
        <f>SUM(E91:E98)</f>
        <v>26332</v>
      </c>
      <c r="F90" s="97">
        <f>SUM(F91:F98)</f>
        <v>1331</v>
      </c>
      <c r="G90" s="97">
        <f>SUM(G91:G98)</f>
        <v>0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21532</v>
      </c>
      <c r="E93" s="76">
        <v>21532</v>
      </c>
      <c r="F93" s="76">
        <v>0</v>
      </c>
      <c r="G93" s="76">
        <v>0</v>
      </c>
    </row>
    <row r="94" spans="2:7" ht="14.25">
      <c r="B94" s="76" t="s">
        <v>454</v>
      </c>
      <c r="C94" s="76" t="s">
        <v>455</v>
      </c>
      <c r="D94" s="76">
        <f>SUM(D95:D99)</f>
        <v>4800</v>
      </c>
      <c r="E94" s="76">
        <f>SUM(E95:E99)</f>
        <v>4800</v>
      </c>
      <c r="F94" s="76">
        <f>SUM(F95:F99)</f>
        <v>1331</v>
      </c>
      <c r="G94" s="76">
        <v>0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7" t="s">
        <v>463</v>
      </c>
      <c r="C99" s="97" t="s">
        <v>464</v>
      </c>
      <c r="D99" s="97">
        <v>4800</v>
      </c>
      <c r="E99" s="97">
        <v>4800</v>
      </c>
      <c r="F99" s="97">
        <v>1331</v>
      </c>
      <c r="G99" s="97">
        <f>+G100+G108</f>
        <v>0</v>
      </c>
    </row>
    <row r="100" spans="2:7" ht="15">
      <c r="B100" s="75" t="s">
        <v>465</v>
      </c>
      <c r="C100" s="75" t="s">
        <v>466</v>
      </c>
      <c r="D100" s="75">
        <f>SUM(D101:D107)</f>
        <v>4100</v>
      </c>
      <c r="E100" s="75">
        <f>SUM(E101:E107)</f>
        <v>4100</v>
      </c>
      <c r="F100" s="75">
        <f>SUM(F101:F107)</f>
        <v>594</v>
      </c>
      <c r="G100" s="75">
        <f>SUM(G101:G107)</f>
        <v>0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3600</v>
      </c>
      <c r="E105" s="76">
        <v>3600</v>
      </c>
      <c r="F105" s="76">
        <v>594</v>
      </c>
      <c r="G105" s="76">
        <v>0</v>
      </c>
    </row>
    <row r="106" spans="2:7" ht="14.25">
      <c r="B106" s="76" t="s">
        <v>477</v>
      </c>
      <c r="C106" s="76" t="s">
        <v>478</v>
      </c>
      <c r="D106" s="76">
        <v>500</v>
      </c>
      <c r="E106" s="76">
        <v>500</v>
      </c>
      <c r="F106" s="76">
        <v>0</v>
      </c>
      <c r="G106" s="76">
        <v>0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76">
        <v>0</v>
      </c>
    </row>
    <row r="108" spans="2:7" ht="15">
      <c r="B108" s="75" t="s">
        <v>481</v>
      </c>
      <c r="C108" s="75" t="s">
        <v>482</v>
      </c>
      <c r="D108" s="75">
        <f>+D109++D115+D112+D113</f>
        <v>4448</v>
      </c>
      <c r="E108" s="75">
        <f>+E109++E115+E112+E113</f>
        <v>4448</v>
      </c>
      <c r="F108" s="75">
        <f>+F109++F115+F112+F113</f>
        <v>663</v>
      </c>
      <c r="G108" s="75">
        <f>+G109++G115+G112+G113</f>
        <v>0</v>
      </c>
    </row>
    <row r="109" spans="2:7" ht="14.25">
      <c r="B109" s="76" t="s">
        <v>483</v>
      </c>
      <c r="C109" s="76" t="s">
        <v>484</v>
      </c>
      <c r="D109" s="76">
        <f>SUM(D110:D111)</f>
        <v>1815</v>
      </c>
      <c r="E109" s="76">
        <f>SUM(E110:E111)</f>
        <v>1815</v>
      </c>
      <c r="F109" s="76">
        <f>SUM(F110:F111)</f>
        <v>0</v>
      </c>
      <c r="G109" s="76">
        <f>SUM(G110:G111)</f>
        <v>0</v>
      </c>
    </row>
    <row r="110" spans="2:7" ht="14.25">
      <c r="B110" s="76" t="s">
        <v>485</v>
      </c>
      <c r="C110" s="76" t="s">
        <v>486</v>
      </c>
      <c r="D110" s="76">
        <v>1035</v>
      </c>
      <c r="E110" s="76">
        <v>1035</v>
      </c>
      <c r="F110" s="76">
        <v>0</v>
      </c>
      <c r="G110" s="76">
        <v>0</v>
      </c>
    </row>
    <row r="111" spans="2:7" ht="14.25">
      <c r="B111" s="76" t="s">
        <v>487</v>
      </c>
      <c r="C111" s="76" t="s">
        <v>488</v>
      </c>
      <c r="D111" s="76">
        <v>780</v>
      </c>
      <c r="E111" s="76">
        <v>780</v>
      </c>
      <c r="F111" s="76">
        <v>0</v>
      </c>
      <c r="G111" s="76">
        <v>0</v>
      </c>
    </row>
    <row r="112" spans="2:7" ht="14.25">
      <c r="B112" s="76" t="s">
        <v>489</v>
      </c>
      <c r="C112" s="76" t="s">
        <v>490</v>
      </c>
      <c r="D112" s="76">
        <v>820</v>
      </c>
      <c r="E112" s="76">
        <v>820</v>
      </c>
      <c r="F112" s="76">
        <v>452</v>
      </c>
      <c r="G112" s="76">
        <v>0</v>
      </c>
    </row>
    <row r="113" spans="2:7" ht="14.25">
      <c r="B113" s="76" t="s">
        <v>491</v>
      </c>
      <c r="C113" s="76" t="s">
        <v>492</v>
      </c>
      <c r="D113" s="97">
        <v>1608</v>
      </c>
      <c r="E113" s="97">
        <v>1608</v>
      </c>
      <c r="F113" s="97">
        <v>0</v>
      </c>
      <c r="G113" s="76">
        <v>0</v>
      </c>
    </row>
    <row r="114" spans="2:7" ht="14.25">
      <c r="B114" s="76" t="s">
        <v>493</v>
      </c>
      <c r="C114" s="76" t="s">
        <v>494</v>
      </c>
      <c r="D114" s="76">
        <v>0</v>
      </c>
      <c r="E114" s="76">
        <v>0</v>
      </c>
      <c r="F114" s="76">
        <v>5863</v>
      </c>
      <c r="G114" s="76">
        <v>0</v>
      </c>
    </row>
    <row r="115" spans="2:7" ht="14.25">
      <c r="B115" s="76" t="s">
        <v>495</v>
      </c>
      <c r="C115" s="76" t="s">
        <v>496</v>
      </c>
      <c r="D115" s="76">
        <v>205</v>
      </c>
      <c r="E115" s="76">
        <v>205</v>
      </c>
      <c r="F115" s="76">
        <v>211</v>
      </c>
      <c r="G115" s="76">
        <v>0</v>
      </c>
    </row>
    <row r="116" spans="2:7" ht="14.25">
      <c r="B116" s="82" t="s">
        <v>497</v>
      </c>
      <c r="C116" s="82" t="s">
        <v>498</v>
      </c>
      <c r="D116" s="82">
        <f>+D117+D175+D178+D191+D199</f>
        <v>119079</v>
      </c>
      <c r="E116" s="82">
        <f>+E117+E175+E178+E191+E199</f>
        <v>119079</v>
      </c>
      <c r="F116" s="82">
        <f>+F117+F175+F178+F191+F199</f>
        <v>26994</v>
      </c>
      <c r="G116" s="82">
        <f>+G117+G175+G178+G191+G199</f>
        <v>0</v>
      </c>
    </row>
    <row r="117" spans="2:7" ht="15">
      <c r="B117" s="75" t="s">
        <v>499</v>
      </c>
      <c r="C117" s="75" t="s">
        <v>294</v>
      </c>
      <c r="D117" s="75">
        <f>+D123+D133+D155+D158+D162+D173+D118</f>
        <v>98182</v>
      </c>
      <c r="E117" s="75">
        <f>+E123+E133+E155+E158+E162+E173+E118</f>
        <v>98182</v>
      </c>
      <c r="F117" s="75">
        <f>+F123+F133+F155+F158+F162+F173+F118</f>
        <v>24788</v>
      </c>
      <c r="G117" s="75">
        <f>+G123+G133+G155+G158+G162+G173+G118</f>
        <v>0</v>
      </c>
    </row>
    <row r="118" spans="2:7" ht="14.25">
      <c r="B118" s="76" t="s">
        <v>500</v>
      </c>
      <c r="C118" s="76" t="s">
        <v>296</v>
      </c>
      <c r="D118" s="76">
        <v>33950</v>
      </c>
      <c r="E118" s="76">
        <v>33950</v>
      </c>
      <c r="F118" s="76">
        <v>8743</v>
      </c>
      <c r="G118" s="76">
        <v>0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8488</v>
      </c>
      <c r="E123" s="74">
        <f>SUM(E124:E126)</f>
        <v>8488</v>
      </c>
      <c r="F123" s="74">
        <f>SUM(F124:F126)</f>
        <v>2194</v>
      </c>
      <c r="G123" s="74">
        <f>SUM(G124:G126)</f>
        <v>0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8488</v>
      </c>
      <c r="E125" s="76">
        <v>8488</v>
      </c>
      <c r="F125" s="76">
        <v>2194</v>
      </c>
      <c r="G125" s="76">
        <v>0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4609</v>
      </c>
      <c r="E133" s="74">
        <f>SUM(E134:E141)</f>
        <v>4609</v>
      </c>
      <c r="F133" s="74">
        <f>SUM(F134:F141)</f>
        <v>1779</v>
      </c>
      <c r="G133" s="74">
        <f>SUM(G134:G141)</f>
        <v>0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3669</v>
      </c>
      <c r="E140" s="76">
        <v>3669</v>
      </c>
      <c r="F140" s="76">
        <v>1640</v>
      </c>
      <c r="G140" s="76">
        <v>0</v>
      </c>
    </row>
    <row r="141" spans="2:7" ht="14.25">
      <c r="B141" s="76" t="s">
        <v>525</v>
      </c>
      <c r="C141" s="76" t="s">
        <v>350</v>
      </c>
      <c r="D141" s="76">
        <v>940</v>
      </c>
      <c r="E141" s="76">
        <v>940</v>
      </c>
      <c r="F141" s="76">
        <v>139</v>
      </c>
      <c r="G141" s="76">
        <v>0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2544</v>
      </c>
      <c r="E155" s="74">
        <f>SUM(E156:E157)</f>
        <v>2544</v>
      </c>
      <c r="F155" s="74">
        <f>SUM(F156:F157)</f>
        <v>658</v>
      </c>
      <c r="G155" s="74">
        <f>SUM(G156:G157)</f>
        <v>0</v>
      </c>
    </row>
    <row r="156" spans="2:7" ht="14.25">
      <c r="B156" s="76" t="s">
        <v>541</v>
      </c>
      <c r="C156" s="76" t="s">
        <v>542</v>
      </c>
      <c r="D156" s="76">
        <v>2544</v>
      </c>
      <c r="E156" s="76">
        <v>2544</v>
      </c>
      <c r="F156" s="76">
        <v>658</v>
      </c>
      <c r="G156" s="76">
        <v>0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5324</v>
      </c>
      <c r="E158" s="74">
        <f>SUM(E159:E160)</f>
        <v>5324</v>
      </c>
      <c r="F158" s="74">
        <f>SUM(F159:F160)</f>
        <v>473</v>
      </c>
      <c r="G158" s="74">
        <f>SUM(G159:G160)</f>
        <v>0</v>
      </c>
    </row>
    <row r="159" spans="2:7" ht="14.25">
      <c r="B159" s="76" t="s">
        <v>545</v>
      </c>
      <c r="C159" s="76" t="s">
        <v>388</v>
      </c>
      <c r="D159" s="76">
        <v>5324</v>
      </c>
      <c r="E159" s="76">
        <v>5324</v>
      </c>
      <c r="F159" s="76">
        <v>473</v>
      </c>
      <c r="G159" s="76">
        <v>0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9317</v>
      </c>
      <c r="E162" s="74">
        <f>SUM(E163:E164)</f>
        <v>9317</v>
      </c>
      <c r="F162" s="74">
        <f>SUM(F163:F164)</f>
        <v>2192</v>
      </c>
      <c r="G162" s="74">
        <f>SUM(G163:G164)</f>
        <v>0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9317</v>
      </c>
      <c r="E164" s="76">
        <v>9317</v>
      </c>
      <c r="F164" s="76">
        <v>2192</v>
      </c>
      <c r="G164" s="76">
        <v>0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33950</v>
      </c>
      <c r="E173" s="74">
        <v>33950</v>
      </c>
      <c r="F173" s="74">
        <v>8749</v>
      </c>
      <c r="G173" s="74">
        <v>0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0</v>
      </c>
      <c r="F174" s="76">
        <v>0</v>
      </c>
      <c r="G174" s="76">
        <v>0</v>
      </c>
    </row>
    <row r="175" spans="2:7" ht="15">
      <c r="B175" s="98" t="s">
        <v>564</v>
      </c>
      <c r="C175" s="98" t="s">
        <v>434</v>
      </c>
      <c r="D175" s="98">
        <f>SUM(D176:D177)</f>
        <v>6176</v>
      </c>
      <c r="E175" s="98">
        <f>SUM(E176:E177)</f>
        <v>6176</v>
      </c>
      <c r="F175" s="98">
        <f>SUM(F176:F177)</f>
        <v>747</v>
      </c>
      <c r="G175" s="98">
        <f>SUM(G176:G177)</f>
        <v>0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6176</v>
      </c>
      <c r="E177" s="76">
        <v>6176</v>
      </c>
      <c r="F177" s="76">
        <v>747</v>
      </c>
      <c r="G177" s="76">
        <v>0</v>
      </c>
    </row>
    <row r="178" spans="2:7" ht="15">
      <c r="B178" s="98" t="s">
        <v>567</v>
      </c>
      <c r="C178" s="98" t="s">
        <v>440</v>
      </c>
      <c r="D178" s="98">
        <f>SUM(D179:D182)+D190</f>
        <v>8912</v>
      </c>
      <c r="E178" s="98">
        <f>SUM(E179:E182)+E190</f>
        <v>8912</v>
      </c>
      <c r="F178" s="98">
        <f>SUM(F179:F182)+F190</f>
        <v>333</v>
      </c>
      <c r="G178" s="98">
        <f>SUM(G179:G182)+G190</f>
        <v>0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7" ht="14.25">
      <c r="B182" s="76" t="s">
        <v>571</v>
      </c>
      <c r="C182" s="76" t="s">
        <v>448</v>
      </c>
      <c r="D182" s="76">
        <f>SUM(D183:D185)</f>
        <v>7000</v>
      </c>
      <c r="E182" s="76">
        <f>SUM(E183:E185)</f>
        <v>7000</v>
      </c>
      <c r="F182" s="76">
        <f>SUM(F183:F185)</f>
        <v>0</v>
      </c>
      <c r="G182" s="76">
        <f>SUM(G183:G185)</f>
        <v>0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7000</v>
      </c>
      <c r="E185" s="76">
        <v>7000</v>
      </c>
      <c r="F185" s="76">
        <v>0</v>
      </c>
      <c r="G185" s="76">
        <v>0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1912</v>
      </c>
      <c r="E190" s="76">
        <v>1912</v>
      </c>
      <c r="F190" s="76">
        <v>333</v>
      </c>
      <c r="G190" s="76">
        <v>0</v>
      </c>
    </row>
    <row r="191" spans="2:7" ht="15">
      <c r="B191" s="98" t="s">
        <v>581</v>
      </c>
      <c r="C191" s="98" t="s">
        <v>466</v>
      </c>
      <c r="D191" s="98">
        <f>SUM(D192:D198)</f>
        <v>2257</v>
      </c>
      <c r="E191" s="98">
        <f>SUM(E192:E198)</f>
        <v>2257</v>
      </c>
      <c r="F191" s="98">
        <f>SUM(F192:F198)</f>
        <v>685</v>
      </c>
      <c r="G191" s="98">
        <f>SUM(G192:G198)</f>
        <v>0</v>
      </c>
    </row>
    <row r="192" spans="2:7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1757</v>
      </c>
      <c r="E196" s="76">
        <v>1757</v>
      </c>
      <c r="F196" s="76">
        <v>685</v>
      </c>
      <c r="G196" s="76">
        <v>0</v>
      </c>
    </row>
    <row r="197" spans="2:7" ht="14.25">
      <c r="B197" s="76" t="s">
        <v>587</v>
      </c>
      <c r="C197" s="76" t="s">
        <v>478</v>
      </c>
      <c r="D197" s="76">
        <v>500</v>
      </c>
      <c r="E197" s="76">
        <v>500</v>
      </c>
      <c r="F197" s="76">
        <v>0</v>
      </c>
      <c r="G197" s="76">
        <v>0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5">
      <c r="B199" s="98" t="s">
        <v>589</v>
      </c>
      <c r="C199" s="98" t="s">
        <v>482</v>
      </c>
      <c r="D199" s="98">
        <f>+D200+D203+D204+D206</f>
        <v>3552</v>
      </c>
      <c r="E199" s="98">
        <f>+E200+E203+E204+E206</f>
        <v>3552</v>
      </c>
      <c r="F199" s="98">
        <f>+F200+F203+F204+F206</f>
        <v>441</v>
      </c>
      <c r="G199" s="98">
        <f>+G200+G203+G204+G206</f>
        <v>0</v>
      </c>
    </row>
    <row r="200" spans="2:7" ht="14.25">
      <c r="B200" s="76" t="s">
        <v>590</v>
      </c>
      <c r="C200" s="76" t="s">
        <v>484</v>
      </c>
      <c r="D200" s="76">
        <f>SUM(D201:D202)</f>
        <v>1365</v>
      </c>
      <c r="E200" s="76">
        <f>SUM(E201:E202)</f>
        <v>1365</v>
      </c>
      <c r="F200" s="76">
        <f>SUM(F201:F202)</f>
        <v>0</v>
      </c>
      <c r="G200" s="76">
        <f>SUM(G201:G202)</f>
        <v>0</v>
      </c>
    </row>
    <row r="201" spans="2:7" ht="14.25">
      <c r="B201" s="76" t="s">
        <v>591</v>
      </c>
      <c r="C201" s="76" t="s">
        <v>486</v>
      </c>
      <c r="D201" s="76">
        <v>800</v>
      </c>
      <c r="E201" s="76">
        <v>800</v>
      </c>
      <c r="F201" s="76">
        <v>0</v>
      </c>
      <c r="G201" s="76">
        <v>0</v>
      </c>
    </row>
    <row r="202" spans="2:7" ht="14.25">
      <c r="B202" s="76" t="s">
        <v>592</v>
      </c>
      <c r="C202" s="76" t="s">
        <v>488</v>
      </c>
      <c r="D202" s="76">
        <v>565</v>
      </c>
      <c r="E202" s="76">
        <v>565</v>
      </c>
      <c r="F202" s="76">
        <v>0</v>
      </c>
      <c r="G202" s="76">
        <v>0</v>
      </c>
    </row>
    <row r="203" spans="2:7" ht="14.25">
      <c r="B203" s="76" t="s">
        <v>593</v>
      </c>
      <c r="C203" s="76" t="s">
        <v>490</v>
      </c>
      <c r="D203" s="76">
        <v>265</v>
      </c>
      <c r="E203" s="76">
        <v>265</v>
      </c>
      <c r="F203" s="76">
        <v>251</v>
      </c>
      <c r="G203" s="76">
        <v>0</v>
      </c>
    </row>
    <row r="204" spans="2:7" ht="14.25">
      <c r="B204" s="76" t="s">
        <v>594</v>
      </c>
      <c r="C204" s="76" t="s">
        <v>492</v>
      </c>
      <c r="D204" s="76">
        <v>1800</v>
      </c>
      <c r="E204" s="76">
        <v>1800</v>
      </c>
      <c r="F204" s="76">
        <f>SUM(F205)</f>
        <v>0</v>
      </c>
      <c r="G204" s="76">
        <v>0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122</v>
      </c>
      <c r="E206" s="76">
        <v>122</v>
      </c>
      <c r="F206" s="83">
        <v>190</v>
      </c>
      <c r="G206" s="76">
        <v>0</v>
      </c>
    </row>
    <row r="207" spans="2:7" ht="14.25">
      <c r="B207" s="74" t="s">
        <v>597</v>
      </c>
      <c r="C207" s="74" t="s">
        <v>598</v>
      </c>
      <c r="D207" s="74">
        <f>SUM(D208:D221)</f>
        <v>27941</v>
      </c>
      <c r="E207" s="74">
        <f>SUM(E208:E221)</f>
        <v>27941</v>
      </c>
      <c r="F207" s="74">
        <f>SUM(F208:F221)</f>
        <v>4174</v>
      </c>
      <c r="G207" s="74">
        <f>SUM(G208:G221)</f>
        <v>0</v>
      </c>
    </row>
    <row r="208" spans="2:7" ht="15">
      <c r="B208" s="75" t="s">
        <v>599</v>
      </c>
      <c r="C208" s="75" t="s">
        <v>600</v>
      </c>
      <c r="D208" s="75">
        <v>20831</v>
      </c>
      <c r="E208" s="75">
        <v>20831</v>
      </c>
      <c r="F208" s="88">
        <v>680</v>
      </c>
      <c r="G208" s="88">
        <v>0</v>
      </c>
    </row>
    <row r="209" spans="2:7" ht="1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5">
      <c r="B216" s="75" t="s">
        <v>612</v>
      </c>
      <c r="C216" s="75" t="s">
        <v>613</v>
      </c>
      <c r="D216" s="75">
        <v>7110</v>
      </c>
      <c r="E216" s="75">
        <v>7110</v>
      </c>
      <c r="F216" s="89">
        <v>3494</v>
      </c>
      <c r="G216" s="76">
        <v>0</v>
      </c>
    </row>
    <row r="217" spans="2:7" ht="1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94719</v>
      </c>
      <c r="E230" s="73">
        <f>+E231+E234+E238+E243+E261+E271+E280+E285+E298+E306+E312+E317</f>
        <v>94719</v>
      </c>
      <c r="F230" s="73">
        <f>+F231+F234+F238+F243+F261+F271+F280+F285+F298+F306+F312+F317</f>
        <v>11965</v>
      </c>
      <c r="G230" s="73"/>
    </row>
    <row r="231" spans="2:7" ht="14.25">
      <c r="B231" s="74" t="s">
        <v>640</v>
      </c>
      <c r="C231" s="74" t="s">
        <v>641</v>
      </c>
      <c r="D231" s="74">
        <f>SUM(D232:D233)</f>
        <v>844</v>
      </c>
      <c r="E231" s="74">
        <f>SUM(E232:E233)</f>
        <v>844</v>
      </c>
      <c r="F231" s="74">
        <f>SUM(F232:F233)</f>
        <v>155</v>
      </c>
      <c r="G231" s="74">
        <f>SUM(G232:G233)</f>
        <v>0</v>
      </c>
    </row>
    <row r="232" spans="2:7" ht="15">
      <c r="B232" s="75" t="s">
        <v>642</v>
      </c>
      <c r="C232" s="75" t="s">
        <v>643</v>
      </c>
      <c r="D232" s="75">
        <v>844</v>
      </c>
      <c r="E232" s="75">
        <v>844</v>
      </c>
      <c r="F232" s="85">
        <v>155</v>
      </c>
      <c r="G232" s="76"/>
    </row>
    <row r="233" spans="2:7" ht="1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1530</v>
      </c>
      <c r="E234" s="74">
        <f>SUM(E235:E237)</f>
        <v>1530</v>
      </c>
      <c r="F234" s="95">
        <f>SUM(F235:F237)</f>
        <v>41</v>
      </c>
      <c r="G234" s="91"/>
    </row>
    <row r="235" spans="2:7" ht="15">
      <c r="B235" s="75" t="s">
        <v>648</v>
      </c>
      <c r="C235" s="75" t="s">
        <v>649</v>
      </c>
      <c r="D235" s="75">
        <v>500</v>
      </c>
      <c r="E235" s="75">
        <v>500</v>
      </c>
      <c r="F235" s="94">
        <v>0</v>
      </c>
      <c r="G235" s="76"/>
    </row>
    <row r="236" spans="2:7" ht="15">
      <c r="B236" s="75" t="s">
        <v>650</v>
      </c>
      <c r="C236" s="75" t="s">
        <v>651</v>
      </c>
      <c r="D236" s="75">
        <v>1030</v>
      </c>
      <c r="E236" s="75">
        <v>1030</v>
      </c>
      <c r="F236" s="93">
        <v>41</v>
      </c>
      <c r="G236" s="86"/>
    </row>
    <row r="237" spans="2:7" ht="15">
      <c r="B237" s="75" t="s">
        <v>652</v>
      </c>
      <c r="C237" s="75" t="s">
        <v>653</v>
      </c>
      <c r="D237" s="75">
        <v>0</v>
      </c>
      <c r="E237" s="75">
        <v>0</v>
      </c>
      <c r="F237" s="92" t="s">
        <v>1024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12000</v>
      </c>
      <c r="E238" s="74">
        <f>SUM(E239:E242)</f>
        <v>12000</v>
      </c>
      <c r="F238" s="74">
        <f>SUM(F239:F242)</f>
        <v>1654</v>
      </c>
      <c r="G238" s="74"/>
    </row>
    <row r="239" spans="2:7" ht="15">
      <c r="B239" s="75" t="s">
        <v>656</v>
      </c>
      <c r="C239" s="75" t="s">
        <v>657</v>
      </c>
      <c r="D239" s="75">
        <v>12000</v>
      </c>
      <c r="E239" s="75">
        <v>12000</v>
      </c>
      <c r="F239" s="84">
        <v>1654</v>
      </c>
      <c r="G239" s="76"/>
    </row>
    <row r="240" spans="2:7" ht="1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76"/>
    </row>
    <row r="241" spans="2:7" ht="15">
      <c r="B241" s="75" t="s">
        <v>660</v>
      </c>
      <c r="C241" s="75" t="s">
        <v>661</v>
      </c>
      <c r="D241" s="75">
        <v>0</v>
      </c>
      <c r="E241" s="75">
        <v>0</v>
      </c>
      <c r="F241" s="84"/>
      <c r="G241" s="76"/>
    </row>
    <row r="242" spans="2:7" ht="1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37248</v>
      </c>
      <c r="E243" s="74">
        <f>SUM(E244:E260)</f>
        <v>37248</v>
      </c>
      <c r="F243" s="74">
        <f>SUM(F244:F260)</f>
        <v>3788</v>
      </c>
      <c r="G243" s="74"/>
    </row>
    <row r="244" spans="2:7" ht="15">
      <c r="B244" s="75" t="s">
        <v>666</v>
      </c>
      <c r="C244" s="75" t="s">
        <v>667</v>
      </c>
      <c r="D244" s="75">
        <v>2398</v>
      </c>
      <c r="E244" s="75">
        <v>2398</v>
      </c>
      <c r="F244" s="99">
        <v>617</v>
      </c>
      <c r="G244" s="76"/>
    </row>
    <row r="245" spans="2:7" ht="15">
      <c r="B245" s="75" t="s">
        <v>668</v>
      </c>
      <c r="C245" s="75" t="s">
        <v>669</v>
      </c>
      <c r="D245" s="75">
        <v>0</v>
      </c>
      <c r="E245" s="75">
        <v>0</v>
      </c>
      <c r="F245" s="99">
        <v>0</v>
      </c>
      <c r="G245" s="76"/>
    </row>
    <row r="246" spans="2:7" ht="15">
      <c r="B246" s="75" t="s">
        <v>670</v>
      </c>
      <c r="C246" s="75" t="s">
        <v>671</v>
      </c>
      <c r="D246" s="75">
        <v>200</v>
      </c>
      <c r="E246" s="75">
        <v>200</v>
      </c>
      <c r="F246" s="99">
        <v>0</v>
      </c>
      <c r="G246" s="76"/>
    </row>
    <row r="247" spans="2:7" ht="15">
      <c r="B247" s="75" t="s">
        <v>672</v>
      </c>
      <c r="C247" s="75" t="s">
        <v>673</v>
      </c>
      <c r="D247" s="75">
        <v>23300</v>
      </c>
      <c r="E247" s="75">
        <v>23300</v>
      </c>
      <c r="F247" s="99">
        <v>757</v>
      </c>
      <c r="G247" s="76" t="s">
        <v>1025</v>
      </c>
    </row>
    <row r="248" spans="2:7" ht="15">
      <c r="B248" s="75" t="s">
        <v>674</v>
      </c>
      <c r="C248" s="75" t="s">
        <v>675</v>
      </c>
      <c r="D248" s="75">
        <v>1500</v>
      </c>
      <c r="E248" s="75">
        <v>1500</v>
      </c>
      <c r="F248" s="99" t="s">
        <v>1024</v>
      </c>
      <c r="G248" s="76"/>
    </row>
    <row r="249" spans="2:7" ht="15">
      <c r="B249" s="75" t="s">
        <v>676</v>
      </c>
      <c r="C249" s="75" t="s">
        <v>677</v>
      </c>
      <c r="D249" s="75">
        <v>0</v>
      </c>
      <c r="E249" s="75">
        <v>0</v>
      </c>
      <c r="F249" s="99"/>
      <c r="G249" s="76"/>
    </row>
    <row r="250" spans="2:7" ht="15">
      <c r="B250" s="75" t="s">
        <v>678</v>
      </c>
      <c r="C250" s="75" t="s">
        <v>679</v>
      </c>
      <c r="D250" s="75">
        <v>2500</v>
      </c>
      <c r="E250" s="75">
        <v>2500</v>
      </c>
      <c r="F250" s="99">
        <v>1076</v>
      </c>
      <c r="G250" s="76"/>
    </row>
    <row r="251" spans="2:7" ht="15">
      <c r="B251" s="75" t="s">
        <v>680</v>
      </c>
      <c r="C251" s="75" t="s">
        <v>681</v>
      </c>
      <c r="D251" s="75">
        <v>600</v>
      </c>
      <c r="E251" s="75">
        <v>600</v>
      </c>
      <c r="F251" s="99">
        <v>4</v>
      </c>
      <c r="G251" s="76"/>
    </row>
    <row r="252" spans="2:7" ht="15">
      <c r="B252" s="75" t="s">
        <v>682</v>
      </c>
      <c r="C252" s="75" t="s">
        <v>683</v>
      </c>
      <c r="D252" s="75">
        <v>1500</v>
      </c>
      <c r="E252" s="75">
        <v>1500</v>
      </c>
      <c r="F252" s="99">
        <v>648</v>
      </c>
      <c r="G252" s="76"/>
    </row>
    <row r="253" spans="2:7" ht="15">
      <c r="B253" s="75" t="s">
        <v>684</v>
      </c>
      <c r="C253" s="75" t="s">
        <v>685</v>
      </c>
      <c r="D253" s="75">
        <v>1500</v>
      </c>
      <c r="E253" s="75">
        <v>1500</v>
      </c>
      <c r="F253" s="99">
        <v>268</v>
      </c>
      <c r="G253" s="76"/>
    </row>
    <row r="254" spans="2:7" ht="15">
      <c r="B254" s="75" t="s">
        <v>686</v>
      </c>
      <c r="C254" s="75" t="s">
        <v>687</v>
      </c>
      <c r="D254" s="75">
        <v>2000</v>
      </c>
      <c r="E254" s="75">
        <v>2000</v>
      </c>
      <c r="F254" s="99">
        <v>30</v>
      </c>
      <c r="G254" s="76"/>
    </row>
    <row r="255" spans="2:7" ht="15">
      <c r="B255" s="75" t="s">
        <v>688</v>
      </c>
      <c r="C255" s="75" t="s">
        <v>689</v>
      </c>
      <c r="D255" s="75">
        <v>1000</v>
      </c>
      <c r="E255" s="75">
        <v>1000</v>
      </c>
      <c r="F255" s="99">
        <v>68</v>
      </c>
      <c r="G255" s="76"/>
    </row>
    <row r="256" spans="2:7" ht="15">
      <c r="B256" s="75" t="s">
        <v>690</v>
      </c>
      <c r="C256" s="75" t="s">
        <v>691</v>
      </c>
      <c r="D256" s="75">
        <v>700</v>
      </c>
      <c r="E256" s="75">
        <v>700</v>
      </c>
      <c r="F256" s="99">
        <v>320</v>
      </c>
      <c r="G256" s="76"/>
    </row>
    <row r="257" spans="2:7" ht="15">
      <c r="B257" s="75" t="s">
        <v>692</v>
      </c>
      <c r="C257" s="75" t="s">
        <v>693</v>
      </c>
      <c r="D257" s="75">
        <v>0</v>
      </c>
      <c r="E257" s="75">
        <v>0</v>
      </c>
      <c r="F257" s="99"/>
      <c r="G257" s="76"/>
    </row>
    <row r="258" spans="2:7" ht="15">
      <c r="B258" s="75" t="s">
        <v>694</v>
      </c>
      <c r="C258" s="75" t="s">
        <v>695</v>
      </c>
      <c r="D258" s="75">
        <v>0</v>
      </c>
      <c r="E258" s="75">
        <v>0</v>
      </c>
      <c r="F258" s="100"/>
      <c r="G258" s="75"/>
    </row>
    <row r="259" spans="2:7" ht="15">
      <c r="B259" s="75" t="s">
        <v>696</v>
      </c>
      <c r="C259" s="75" t="s">
        <v>697</v>
      </c>
      <c r="D259" s="75">
        <v>0</v>
      </c>
      <c r="E259" s="75">
        <v>0</v>
      </c>
      <c r="F259" s="100"/>
      <c r="G259" s="75"/>
    </row>
    <row r="260" spans="2:7" ht="15">
      <c r="B260" s="75" t="s">
        <v>698</v>
      </c>
      <c r="C260" s="75" t="s">
        <v>44</v>
      </c>
      <c r="D260" s="75">
        <v>50</v>
      </c>
      <c r="E260" s="75">
        <v>50</v>
      </c>
      <c r="F260" s="100">
        <v>0</v>
      </c>
      <c r="G260" s="75"/>
    </row>
    <row r="261" spans="2:7" ht="14.25">
      <c r="B261" s="74" t="s">
        <v>699</v>
      </c>
      <c r="C261" s="74" t="s">
        <v>700</v>
      </c>
      <c r="D261" s="74">
        <f>SUM(D262:D270)</f>
        <v>15417</v>
      </c>
      <c r="E261" s="74">
        <f>SUM(E262:E270)</f>
        <v>15417</v>
      </c>
      <c r="F261" s="74">
        <f>SUM(F262:F270)</f>
        <v>2270</v>
      </c>
      <c r="G261" s="74"/>
    </row>
    <row r="262" spans="2:7" ht="15">
      <c r="B262" s="75" t="s">
        <v>701</v>
      </c>
      <c r="C262" s="75" t="s">
        <v>702</v>
      </c>
      <c r="D262" s="75">
        <v>8806</v>
      </c>
      <c r="E262" s="75">
        <v>8806</v>
      </c>
      <c r="F262" s="75">
        <v>1299</v>
      </c>
      <c r="G262" s="75"/>
    </row>
    <row r="263" spans="2:7" ht="15">
      <c r="B263" s="75" t="s">
        <v>703</v>
      </c>
      <c r="C263" s="75" t="s">
        <v>704</v>
      </c>
      <c r="D263" s="75">
        <v>1210</v>
      </c>
      <c r="E263" s="75">
        <v>1210</v>
      </c>
      <c r="F263" s="75">
        <v>123</v>
      </c>
      <c r="G263" s="75"/>
    </row>
    <row r="264" spans="2:7" ht="15">
      <c r="B264" s="75" t="s">
        <v>705</v>
      </c>
      <c r="C264" s="75" t="s">
        <v>706</v>
      </c>
      <c r="D264" s="75">
        <v>1500</v>
      </c>
      <c r="E264" s="75">
        <v>1500</v>
      </c>
      <c r="F264" s="75">
        <v>26</v>
      </c>
      <c r="G264" s="75"/>
    </row>
    <row r="265" spans="2:7" ht="1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75"/>
    </row>
    <row r="266" spans="2:7" ht="15">
      <c r="B266" s="75" t="s">
        <v>709</v>
      </c>
      <c r="C266" s="75" t="s">
        <v>710</v>
      </c>
      <c r="D266" s="75">
        <v>2200</v>
      </c>
      <c r="E266" s="75">
        <v>2200</v>
      </c>
      <c r="F266" s="75">
        <v>822</v>
      </c>
      <c r="G266" s="75"/>
    </row>
    <row r="267" spans="2:7" ht="15">
      <c r="B267" s="75" t="s">
        <v>711</v>
      </c>
      <c r="C267" s="75" t="s">
        <v>712</v>
      </c>
      <c r="D267" s="75">
        <v>190</v>
      </c>
      <c r="E267" s="75">
        <v>190</v>
      </c>
      <c r="F267" s="75">
        <v>0</v>
      </c>
      <c r="G267" s="75">
        <v>0</v>
      </c>
    </row>
    <row r="268" spans="2:7" ht="15">
      <c r="B268" s="75" t="s">
        <v>713</v>
      </c>
      <c r="C268" s="75" t="s">
        <v>714</v>
      </c>
      <c r="D268" s="75">
        <v>10</v>
      </c>
      <c r="E268" s="75">
        <v>10</v>
      </c>
      <c r="F268" s="75">
        <v>0</v>
      </c>
      <c r="G268" s="75"/>
    </row>
    <row r="269" spans="2:7" ht="15">
      <c r="B269" s="75" t="s">
        <v>715</v>
      </c>
      <c r="C269" s="75" t="s">
        <v>716</v>
      </c>
      <c r="D269" s="75">
        <v>1500</v>
      </c>
      <c r="E269" s="75">
        <v>1500</v>
      </c>
      <c r="F269" s="75">
        <v>0</v>
      </c>
      <c r="G269" s="75"/>
    </row>
    <row r="270" spans="2:7" ht="15">
      <c r="B270" s="75" t="s">
        <v>717</v>
      </c>
      <c r="C270" s="75" t="s">
        <v>44</v>
      </c>
      <c r="D270" s="75">
        <v>1</v>
      </c>
      <c r="E270" s="75">
        <v>1</v>
      </c>
      <c r="F270" s="75">
        <v>0</v>
      </c>
      <c r="G270" s="75"/>
    </row>
    <row r="271" spans="2:7" ht="14.25">
      <c r="B271" s="74" t="s">
        <v>718</v>
      </c>
      <c r="C271" s="74" t="s">
        <v>719</v>
      </c>
      <c r="D271" s="74">
        <f>SUM(D272:D279)</f>
        <v>6010</v>
      </c>
      <c r="E271" s="74">
        <f>SUM(E272:E279)</f>
        <v>6010</v>
      </c>
      <c r="F271" s="74">
        <f>SUM(F272:F279)</f>
        <v>564</v>
      </c>
      <c r="G271" s="74"/>
    </row>
    <row r="272" spans="2:7" ht="15">
      <c r="B272" s="75" t="s">
        <v>720</v>
      </c>
      <c r="C272" s="75" t="s">
        <v>721</v>
      </c>
      <c r="D272" s="75">
        <v>2500</v>
      </c>
      <c r="E272" s="75">
        <v>2500</v>
      </c>
      <c r="F272" s="75">
        <v>458</v>
      </c>
      <c r="G272" s="75"/>
    </row>
    <row r="273" spans="2:7" ht="15">
      <c r="B273" s="75" t="s">
        <v>722</v>
      </c>
      <c r="C273" s="75" t="s">
        <v>723</v>
      </c>
      <c r="D273" s="75">
        <v>1000</v>
      </c>
      <c r="E273" s="75">
        <v>1000</v>
      </c>
      <c r="F273" s="75">
        <v>73</v>
      </c>
      <c r="G273" s="75"/>
    </row>
    <row r="274" spans="2:7" ht="15">
      <c r="B274" s="75" t="s">
        <v>724</v>
      </c>
      <c r="C274" s="75" t="s">
        <v>725</v>
      </c>
      <c r="D274" s="75">
        <v>200</v>
      </c>
      <c r="E274" s="75">
        <v>200</v>
      </c>
      <c r="F274" s="75">
        <v>0</v>
      </c>
      <c r="G274" s="75"/>
    </row>
    <row r="275" spans="2:7" ht="15">
      <c r="B275" s="75" t="s">
        <v>726</v>
      </c>
      <c r="C275" s="75" t="s">
        <v>727</v>
      </c>
      <c r="D275" s="75">
        <v>500</v>
      </c>
      <c r="E275" s="75">
        <v>500</v>
      </c>
      <c r="F275" s="75">
        <v>8</v>
      </c>
      <c r="G275" s="75"/>
    </row>
    <row r="276" spans="2:7" ht="15">
      <c r="B276" s="75" t="s">
        <v>728</v>
      </c>
      <c r="C276" s="75" t="s">
        <v>729</v>
      </c>
      <c r="D276" s="75">
        <v>0</v>
      </c>
      <c r="E276" s="75">
        <v>0</v>
      </c>
      <c r="F276" s="75"/>
      <c r="G276" s="75"/>
    </row>
    <row r="277" spans="2:7" ht="15">
      <c r="B277" s="75" t="s">
        <v>730</v>
      </c>
      <c r="C277" s="75" t="s">
        <v>731</v>
      </c>
      <c r="D277" s="75">
        <v>1400</v>
      </c>
      <c r="E277" s="75">
        <v>1400</v>
      </c>
      <c r="F277" s="75">
        <v>0</v>
      </c>
      <c r="G277" s="75"/>
    </row>
    <row r="278" spans="2:7" ht="15">
      <c r="B278" s="75" t="s">
        <v>732</v>
      </c>
      <c r="C278" s="75" t="s">
        <v>733</v>
      </c>
      <c r="D278" s="75">
        <v>400</v>
      </c>
      <c r="E278" s="75">
        <v>400</v>
      </c>
      <c r="F278" s="75">
        <v>25</v>
      </c>
      <c r="G278" s="75"/>
    </row>
    <row r="279" spans="2:7" ht="15">
      <c r="B279" s="75" t="s">
        <v>734</v>
      </c>
      <c r="C279" s="75" t="s">
        <v>44</v>
      </c>
      <c r="D279" s="75">
        <v>10</v>
      </c>
      <c r="E279" s="75">
        <v>10</v>
      </c>
      <c r="F279" s="75">
        <v>0</v>
      </c>
      <c r="G279" s="75"/>
    </row>
    <row r="280" spans="2:7" ht="14.25">
      <c r="B280" s="74" t="s">
        <v>735</v>
      </c>
      <c r="C280" s="74" t="s">
        <v>736</v>
      </c>
      <c r="D280" s="74">
        <f>SUM(D281:D284)</f>
        <v>560</v>
      </c>
      <c r="E280" s="74">
        <f>SUM(E281:E284)</f>
        <v>560</v>
      </c>
      <c r="F280" s="74">
        <f>SUM(F281:F284)</f>
        <v>0</v>
      </c>
      <c r="G280" s="74">
        <f>SUM(G281:G284)</f>
        <v>0</v>
      </c>
    </row>
    <row r="281" spans="2:7" ht="15">
      <c r="B281" s="75" t="s">
        <v>737</v>
      </c>
      <c r="C281" s="75" t="s">
        <v>738</v>
      </c>
      <c r="D281" s="75">
        <v>50</v>
      </c>
      <c r="E281" s="75">
        <v>50</v>
      </c>
      <c r="F281" s="75">
        <v>0</v>
      </c>
      <c r="G281" s="75"/>
    </row>
    <row r="282" spans="2:7" ht="15">
      <c r="B282" s="75" t="s">
        <v>739</v>
      </c>
      <c r="C282" s="75" t="s">
        <v>740</v>
      </c>
      <c r="D282" s="75">
        <v>500</v>
      </c>
      <c r="E282" s="75">
        <v>500</v>
      </c>
      <c r="F282" s="75">
        <v>0</v>
      </c>
      <c r="G282" s="75"/>
    </row>
    <row r="283" spans="2:7" ht="15">
      <c r="B283" s="75" t="s">
        <v>741</v>
      </c>
      <c r="C283" s="75" t="s">
        <v>742</v>
      </c>
      <c r="D283" s="75">
        <v>10</v>
      </c>
      <c r="E283" s="75">
        <v>10</v>
      </c>
      <c r="F283" s="75">
        <v>0</v>
      </c>
      <c r="G283" s="75"/>
    </row>
    <row r="284" spans="2:7" ht="1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75"/>
    </row>
    <row r="285" spans="2:7" ht="14.25">
      <c r="B285" s="74" t="s">
        <v>744</v>
      </c>
      <c r="C285" s="74" t="s">
        <v>745</v>
      </c>
      <c r="D285" s="74">
        <f>SUM(D286:D297)</f>
        <v>11710</v>
      </c>
      <c r="E285" s="74">
        <f>SUM(E286:E297)</f>
        <v>11710</v>
      </c>
      <c r="F285" s="74">
        <f>SUM(F286:F297)</f>
        <v>2890</v>
      </c>
      <c r="G285" s="74"/>
    </row>
    <row r="286" spans="2:7" ht="15">
      <c r="B286" s="75" t="s">
        <v>746</v>
      </c>
      <c r="C286" s="75" t="s">
        <v>747</v>
      </c>
      <c r="D286" s="75">
        <v>1700</v>
      </c>
      <c r="E286" s="75">
        <v>1700</v>
      </c>
      <c r="F286" s="75">
        <v>345</v>
      </c>
      <c r="G286" s="75"/>
    </row>
    <row r="287" spans="2:7" ht="1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75"/>
    </row>
    <row r="288" spans="2:7" ht="1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75"/>
    </row>
    <row r="289" spans="2:7" ht="1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75"/>
    </row>
    <row r="290" spans="2:7" ht="1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75"/>
    </row>
    <row r="291" spans="2:7" ht="1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75"/>
    </row>
    <row r="292" spans="2:7" ht="15">
      <c r="B292" s="75" t="s">
        <v>758</v>
      </c>
      <c r="C292" s="75" t="s">
        <v>759</v>
      </c>
      <c r="D292" s="75">
        <v>3000</v>
      </c>
      <c r="E292" s="75">
        <v>3000</v>
      </c>
      <c r="F292" s="75">
        <v>1792</v>
      </c>
      <c r="G292" s="75"/>
    </row>
    <row r="293" spans="2:7" ht="1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75"/>
    </row>
    <row r="294" spans="2:7" ht="1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75"/>
    </row>
    <row r="295" spans="2:7" ht="1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75"/>
    </row>
    <row r="296" spans="2:7" ht="15">
      <c r="B296" s="75" t="s">
        <v>766</v>
      </c>
      <c r="C296" s="75" t="s">
        <v>767</v>
      </c>
      <c r="D296" s="75">
        <v>10</v>
      </c>
      <c r="E296" s="75">
        <v>10</v>
      </c>
      <c r="F296" s="75">
        <v>0</v>
      </c>
      <c r="G296" s="75"/>
    </row>
    <row r="297" spans="2:7" ht="15">
      <c r="B297" s="75" t="s">
        <v>768</v>
      </c>
      <c r="C297" s="75" t="s">
        <v>44</v>
      </c>
      <c r="D297" s="75">
        <v>7000</v>
      </c>
      <c r="E297" s="75">
        <v>7000</v>
      </c>
      <c r="F297" s="75">
        <v>753</v>
      </c>
      <c r="G297" s="75"/>
    </row>
    <row r="298" spans="2:7" ht="14.25">
      <c r="B298" s="74" t="s">
        <v>769</v>
      </c>
      <c r="C298" s="74" t="s">
        <v>770</v>
      </c>
      <c r="D298" s="74">
        <f>SUM(D299:D305)</f>
        <v>620</v>
      </c>
      <c r="E298" s="74">
        <f>SUM(E299:E305)</f>
        <v>620</v>
      </c>
      <c r="F298" s="74">
        <f>SUM(F299:F305)</f>
        <v>0</v>
      </c>
      <c r="G298" s="74"/>
    </row>
    <row r="299" spans="2:7" ht="1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75"/>
    </row>
    <row r="300" spans="2:7" ht="15">
      <c r="B300" s="75" t="s">
        <v>773</v>
      </c>
      <c r="C300" s="75" t="s">
        <v>774</v>
      </c>
      <c r="D300" s="75">
        <v>0</v>
      </c>
      <c r="E300" s="75">
        <v>0</v>
      </c>
      <c r="F300" s="75">
        <v>0</v>
      </c>
      <c r="G300" s="75"/>
    </row>
    <row r="301" spans="2:7" ht="1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75"/>
    </row>
    <row r="302" spans="2:7" ht="1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75"/>
    </row>
    <row r="303" spans="2:7" ht="15">
      <c r="B303" s="75" t="s">
        <v>779</v>
      </c>
      <c r="C303" s="75" t="s">
        <v>780</v>
      </c>
      <c r="D303" s="75">
        <v>10</v>
      </c>
      <c r="E303" s="75">
        <v>10</v>
      </c>
      <c r="F303" s="75">
        <v>0</v>
      </c>
      <c r="G303" s="75"/>
    </row>
    <row r="304" spans="2:7" ht="15">
      <c r="B304" s="75" t="s">
        <v>781</v>
      </c>
      <c r="C304" s="75" t="s">
        <v>782</v>
      </c>
      <c r="D304" s="75">
        <v>10</v>
      </c>
      <c r="E304" s="75">
        <v>10</v>
      </c>
      <c r="F304" s="75">
        <v>0</v>
      </c>
      <c r="G304" s="75"/>
    </row>
    <row r="305" spans="2:7" ht="15">
      <c r="B305" s="75" t="s">
        <v>783</v>
      </c>
      <c r="C305" s="75" t="s">
        <v>44</v>
      </c>
      <c r="D305" s="75">
        <v>600</v>
      </c>
      <c r="E305" s="75">
        <v>600</v>
      </c>
      <c r="F305" s="75">
        <v>0</v>
      </c>
      <c r="G305" s="75"/>
    </row>
    <row r="306" spans="2:7" ht="14.25">
      <c r="B306" s="74" t="s">
        <v>784</v>
      </c>
      <c r="C306" s="74" t="s">
        <v>785</v>
      </c>
      <c r="D306" s="74">
        <f>SUM(D307:D311)</f>
        <v>5000</v>
      </c>
      <c r="E306" s="74">
        <f>SUM(E307:E311)</f>
        <v>5000</v>
      </c>
      <c r="F306" s="74">
        <f>SUM(F307:F311)</f>
        <v>113</v>
      </c>
      <c r="G306" s="74"/>
    </row>
    <row r="307" spans="2:7" ht="1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75"/>
    </row>
    <row r="308" spans="2:7" ht="15">
      <c r="B308" s="75" t="s">
        <v>788</v>
      </c>
      <c r="C308" s="75" t="s">
        <v>789</v>
      </c>
      <c r="D308" s="75">
        <v>5000</v>
      </c>
      <c r="E308" s="75">
        <v>5000</v>
      </c>
      <c r="F308" s="75">
        <v>113</v>
      </c>
      <c r="G308" s="75"/>
    </row>
    <row r="309" spans="2:7" ht="1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75"/>
    </row>
    <row r="310" spans="2:7" ht="1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75"/>
    </row>
    <row r="311" spans="2:7" ht="1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75"/>
    </row>
    <row r="312" spans="2:7" ht="14.25">
      <c r="B312" s="74" t="s">
        <v>795</v>
      </c>
      <c r="C312" s="74" t="s">
        <v>796</v>
      </c>
      <c r="D312" s="74">
        <f>SUM(D313:D316)</f>
        <v>2820</v>
      </c>
      <c r="E312" s="74">
        <f>SUM(E313:E316)</f>
        <v>2820</v>
      </c>
      <c r="F312" s="74">
        <f>SUM(F313:F316)</f>
        <v>270</v>
      </c>
      <c r="G312" s="74">
        <f>SUM(G313:G316)</f>
        <v>0</v>
      </c>
    </row>
    <row r="313" spans="2:7" ht="1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75"/>
    </row>
    <row r="314" spans="2:7" ht="15">
      <c r="B314" s="75" t="s">
        <v>799</v>
      </c>
      <c r="C314" s="75" t="s">
        <v>800</v>
      </c>
      <c r="D314" s="75">
        <v>2500</v>
      </c>
      <c r="E314" s="75">
        <v>2500</v>
      </c>
      <c r="F314" s="75">
        <v>270</v>
      </c>
      <c r="G314" s="75"/>
    </row>
    <row r="315" spans="2:7" ht="15">
      <c r="B315" s="75" t="s">
        <v>801</v>
      </c>
      <c r="C315" s="75" t="s">
        <v>802</v>
      </c>
      <c r="D315" s="75">
        <v>0</v>
      </c>
      <c r="E315" s="75">
        <v>0</v>
      </c>
      <c r="F315" s="75">
        <v>0</v>
      </c>
      <c r="G315" s="75"/>
    </row>
    <row r="316" spans="2:7" ht="15">
      <c r="B316" s="75" t="s">
        <v>803</v>
      </c>
      <c r="C316" s="75" t="s">
        <v>44</v>
      </c>
      <c r="D316" s="75">
        <v>320</v>
      </c>
      <c r="E316" s="75">
        <v>320</v>
      </c>
      <c r="F316" s="75">
        <v>0</v>
      </c>
      <c r="G316" s="75"/>
    </row>
    <row r="317" spans="2:7" ht="14.25">
      <c r="B317" s="74" t="s">
        <v>804</v>
      </c>
      <c r="C317" s="74" t="s">
        <v>805</v>
      </c>
      <c r="D317" s="74">
        <f>SUM(D318:D324)</f>
        <v>960</v>
      </c>
      <c r="E317" s="74">
        <f>SUM(E318:E324)</f>
        <v>960</v>
      </c>
      <c r="F317" s="74">
        <f>SUM(F318:F324)</f>
        <v>220</v>
      </c>
      <c r="G317" s="74"/>
    </row>
    <row r="318" spans="2:7" ht="15">
      <c r="B318" s="75" t="s">
        <v>806</v>
      </c>
      <c r="C318" s="75" t="s">
        <v>807</v>
      </c>
      <c r="D318" s="75">
        <v>0</v>
      </c>
      <c r="E318" s="75">
        <v>0</v>
      </c>
      <c r="F318" s="75">
        <v>0</v>
      </c>
      <c r="G318" s="75"/>
    </row>
    <row r="319" spans="2:7" ht="15">
      <c r="B319" s="75" t="s">
        <v>808</v>
      </c>
      <c r="C319" s="75" t="s">
        <v>809</v>
      </c>
      <c r="D319" s="75">
        <v>960</v>
      </c>
      <c r="E319" s="75">
        <v>960</v>
      </c>
      <c r="F319" s="75">
        <v>220</v>
      </c>
      <c r="G319" s="75"/>
    </row>
    <row r="320" spans="2:7" ht="1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75"/>
    </row>
    <row r="321" spans="2:7" ht="1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75"/>
    </row>
    <row r="322" spans="2:7" ht="1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75"/>
    </row>
    <row r="323" spans="2:7" ht="1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75"/>
    </row>
    <row r="324" spans="2:7" ht="1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75"/>
    </row>
    <row r="325" spans="2:7" ht="14.25">
      <c r="B325" s="73" t="s">
        <v>819</v>
      </c>
      <c r="C325" s="73" t="s">
        <v>820</v>
      </c>
      <c r="D325" s="73">
        <v>0</v>
      </c>
      <c r="E325" s="73">
        <v>0</v>
      </c>
      <c r="F325" s="73">
        <f>SUM(F326)</f>
        <v>12099</v>
      </c>
      <c r="G325" s="73"/>
    </row>
    <row r="326" spans="2:7" ht="14.25">
      <c r="B326" s="74" t="s">
        <v>821</v>
      </c>
      <c r="C326" s="74" t="s">
        <v>822</v>
      </c>
      <c r="D326" s="74">
        <v>0</v>
      </c>
      <c r="E326" s="74">
        <v>0</v>
      </c>
      <c r="F326" s="74">
        <f>SUM(F327:F328)</f>
        <v>12099</v>
      </c>
      <c r="G326" s="74"/>
    </row>
    <row r="327" spans="2:7" ht="15">
      <c r="B327" s="75" t="s">
        <v>823</v>
      </c>
      <c r="C327" s="75" t="s">
        <v>824</v>
      </c>
      <c r="D327" s="75">
        <v>0</v>
      </c>
      <c r="E327" s="75">
        <v>0</v>
      </c>
      <c r="F327" s="75">
        <v>6197</v>
      </c>
      <c r="G327" s="75"/>
    </row>
    <row r="328" spans="2:7" ht="15">
      <c r="B328" s="75" t="s">
        <v>1026</v>
      </c>
      <c r="C328" s="75" t="s">
        <v>1027</v>
      </c>
      <c r="D328" s="75">
        <v>0</v>
      </c>
      <c r="E328" s="75">
        <v>0</v>
      </c>
      <c r="F328" s="75">
        <v>5902</v>
      </c>
      <c r="G328" s="75"/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/>
    </row>
    <row r="331" spans="2:7" ht="1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75"/>
    </row>
    <row r="332" spans="2:7" ht="1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75"/>
    </row>
    <row r="333" spans="2:7" ht="1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75"/>
    </row>
    <row r="334" spans="2:7" ht="1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75"/>
    </row>
    <row r="335" spans="2:7" ht="1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75"/>
    </row>
    <row r="336" spans="2:7" ht="1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75"/>
    </row>
    <row r="337" spans="2:7" ht="1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75"/>
    </row>
    <row r="338" spans="2:7" ht="1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75"/>
    </row>
    <row r="339" spans="2:7" ht="1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75"/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/>
    </row>
    <row r="341" spans="2:7" ht="1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75"/>
    </row>
    <row r="342" spans="2:7" ht="1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75"/>
    </row>
    <row r="343" spans="2:7" ht="1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76"/>
    </row>
    <row r="344" spans="2:7" ht="1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75"/>
    </row>
    <row r="345" spans="2:7" ht="1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76"/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76">
        <v>0</v>
      </c>
    </row>
    <row r="347" spans="2:7" ht="1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2610</v>
      </c>
      <c r="E376" s="73">
        <f>+E380+E381+E385+E388+E379</f>
        <v>2610</v>
      </c>
      <c r="F376" s="73">
        <f>+F380+F381+F385+F388+F391+F379</f>
        <v>0</v>
      </c>
      <c r="G376" s="73">
        <f>+G380+G381+G385+G388+G391+G379</f>
        <v>0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10</v>
      </c>
      <c r="F379" s="74">
        <v>0</v>
      </c>
      <c r="G379" s="74">
        <v>0</v>
      </c>
    </row>
    <row r="380" spans="2:7" ht="14.25">
      <c r="B380" s="74" t="s">
        <v>919</v>
      </c>
      <c r="C380" s="74" t="s">
        <v>196</v>
      </c>
      <c r="D380" s="74">
        <v>690</v>
      </c>
      <c r="E380" s="74">
        <v>690</v>
      </c>
      <c r="F380" s="74">
        <v>0</v>
      </c>
      <c r="G380" s="74">
        <v>0</v>
      </c>
    </row>
    <row r="381" spans="2:7" ht="14.25">
      <c r="B381" s="74" t="s">
        <v>920</v>
      </c>
      <c r="C381" s="74" t="s">
        <v>198</v>
      </c>
      <c r="D381" s="74">
        <f>SUM(D382:D384)</f>
        <v>1100</v>
      </c>
      <c r="E381" s="74">
        <f>SUM(E382:E384)</f>
        <v>1100</v>
      </c>
      <c r="F381" s="74">
        <f>SUM(F382:F384)</f>
        <v>0</v>
      </c>
      <c r="G381" s="74">
        <v>0</v>
      </c>
    </row>
    <row r="382" spans="2:7" ht="15">
      <c r="B382" s="75" t="s">
        <v>921</v>
      </c>
      <c r="C382" s="75" t="s">
        <v>922</v>
      </c>
      <c r="D382" s="75">
        <v>1000</v>
      </c>
      <c r="E382" s="75">
        <v>1000</v>
      </c>
      <c r="F382" s="75">
        <v>0</v>
      </c>
      <c r="G382" s="75">
        <v>0</v>
      </c>
    </row>
    <row r="383" spans="2:7" ht="1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75">
        <v>0</v>
      </c>
    </row>
    <row r="384" spans="2:7" ht="15">
      <c r="B384" s="75" t="s">
        <v>925</v>
      </c>
      <c r="C384" s="75" t="s">
        <v>50</v>
      </c>
      <c r="D384" s="75">
        <v>100</v>
      </c>
      <c r="E384" s="75">
        <v>100</v>
      </c>
      <c r="F384" s="75">
        <v>0</v>
      </c>
      <c r="G384" s="75">
        <v>0</v>
      </c>
    </row>
    <row r="385" spans="2:7" ht="14.25">
      <c r="B385" s="74" t="s">
        <v>926</v>
      </c>
      <c r="C385" s="74" t="s">
        <v>200</v>
      </c>
      <c r="D385" s="74">
        <f>SUM(D386:D387)</f>
        <v>810</v>
      </c>
      <c r="E385" s="74">
        <f>SUM(E386:E387)</f>
        <v>810</v>
      </c>
      <c r="F385" s="74">
        <f>SUM(F386:F387)</f>
        <v>0</v>
      </c>
      <c r="G385" s="74">
        <v>0</v>
      </c>
    </row>
    <row r="386" spans="2:7" ht="15">
      <c r="B386" s="75" t="s">
        <v>927</v>
      </c>
      <c r="C386" s="75" t="s">
        <v>928</v>
      </c>
      <c r="D386" s="75">
        <v>800</v>
      </c>
      <c r="E386" s="75">
        <v>800</v>
      </c>
      <c r="F386" s="75">
        <v>0</v>
      </c>
      <c r="G386" s="75">
        <v>0</v>
      </c>
    </row>
    <row r="387" spans="2:7" ht="1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75">
        <v>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1025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5">
      <c r="B413" s="75" t="s">
        <v>973</v>
      </c>
      <c r="C413" s="75" t="s">
        <v>635</v>
      </c>
      <c r="D413" s="75">
        <v>0</v>
      </c>
      <c r="E413" s="75">
        <v>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v>0</v>
      </c>
      <c r="E432" s="73">
        <v>0</v>
      </c>
      <c r="F432" s="73">
        <v>0</v>
      </c>
      <c r="G432" s="73">
        <v>0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0</v>
      </c>
      <c r="E442" s="74">
        <v>0</v>
      </c>
      <c r="F442" s="74">
        <v>0</v>
      </c>
      <c r="G442" s="74">
        <v>0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150</v>
      </c>
      <c r="F443" s="73">
        <v>0</v>
      </c>
      <c r="G443" s="73">
        <v>0</v>
      </c>
    </row>
    <row r="444" spans="2:6" ht="14.25">
      <c r="B444" s="76"/>
      <c r="C444" s="76" t="s">
        <v>1022</v>
      </c>
      <c r="D444" s="76">
        <f>+D11+D230+D443+D432+D401+D376</f>
        <v>418014</v>
      </c>
      <c r="E444" s="76">
        <f>+E11+E230+E443+E432+E401+E376</f>
        <v>418014</v>
      </c>
      <c r="F444" s="76">
        <f>+F11+F230+F443+F432+F401+F376+F325</f>
        <v>90445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8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EQUIPO</cp:lastModifiedBy>
  <cp:lastPrinted>2011-05-05T21:58:27Z</cp:lastPrinted>
  <dcterms:created xsi:type="dcterms:W3CDTF">2009-10-17T12:41:49Z</dcterms:created>
  <dcterms:modified xsi:type="dcterms:W3CDTF">2011-05-06T13:18:32Z</dcterms:modified>
  <cp:category/>
  <cp:version/>
  <cp:contentType/>
  <cp:contentStatus/>
</cp:coreProperties>
</file>